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yers" sheetId="1" r:id="rId4"/>
    <sheet state="visible" name="Enemies" sheetId="2" r:id="rId5"/>
  </sheets>
  <definedNames/>
  <calcPr/>
</workbook>
</file>

<file path=xl/sharedStrings.xml><?xml version="1.0" encoding="utf-8"?>
<sst xmlns="http://schemas.openxmlformats.org/spreadsheetml/2006/main" count="178" uniqueCount="50">
  <si>
    <t>Player 1</t>
  </si>
  <si>
    <t>Player 2</t>
  </si>
  <si>
    <t>Player 3</t>
  </si>
  <si>
    <t>Player 4</t>
  </si>
  <si>
    <t>Health</t>
  </si>
  <si>
    <t>Attack</t>
  </si>
  <si>
    <t>Class</t>
  </si>
  <si>
    <t>Class Health</t>
  </si>
  <si>
    <t>Class Attack</t>
  </si>
  <si>
    <t>Multipliers</t>
  </si>
  <si>
    <t>Lychee</t>
  </si>
  <si>
    <t>Watermelon</t>
  </si>
  <si>
    <t>Durian</t>
  </si>
  <si>
    <t>Book Keeping</t>
  </si>
  <si>
    <t>Apple</t>
  </si>
  <si>
    <t>Roll</t>
  </si>
  <si>
    <t>Crits</t>
  </si>
  <si>
    <t>Dragonfruit</t>
  </si>
  <si>
    <t>P1 Health</t>
  </si>
  <si>
    <t>Damage/Healing</t>
  </si>
  <si>
    <t>Remaining</t>
  </si>
  <si>
    <t>Pineapple</t>
  </si>
  <si>
    <t>Apple Heal</t>
  </si>
  <si>
    <t>Fruit Juice</t>
  </si>
  <si>
    <t>Hoe</t>
  </si>
  <si>
    <t>Spade</t>
  </si>
  <si>
    <t>Veggie Juice</t>
  </si>
  <si>
    <t>H Roll</t>
  </si>
  <si>
    <t>A Roll</t>
  </si>
  <si>
    <t>Encounter</t>
  </si>
  <si>
    <t>Increase</t>
  </si>
  <si>
    <t>Difficulty &amp; Type</t>
  </si>
  <si>
    <t>Enemy Stats</t>
  </si>
  <si>
    <t>Position</t>
  </si>
  <si>
    <t>Type</t>
  </si>
  <si>
    <t>Easy</t>
  </si>
  <si>
    <t>Medium</t>
  </si>
  <si>
    <t>Hard</t>
  </si>
  <si>
    <t>Book keeping</t>
  </si>
  <si>
    <t>Tomato</t>
  </si>
  <si>
    <t>Potato</t>
  </si>
  <si>
    <t>Damage</t>
  </si>
  <si>
    <t>Broccoli</t>
  </si>
  <si>
    <t>Bell Pepper</t>
  </si>
  <si>
    <t>Carrot</t>
  </si>
  <si>
    <t>Durian Poison</t>
  </si>
  <si>
    <t>Difficulty &amp; Type Exapmles</t>
  </si>
  <si>
    <t>EPotato</t>
  </si>
  <si>
    <t>MBellPepper</t>
  </si>
  <si>
    <t>HCarrot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</si>
</sst>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color rgb="FFFFFFFF"/>
      <name val="Arial"/>
      <scheme val="minor"/>
    </font>
    <font/>
    <font>
      <color theme="1"/>
      <name val="Arial"/>
      <scheme val="minor"/>
    </font>
    <font>
      <color theme="1"/>
      <name val="Arial"/>
    </font>
  </fonts>
  <fills count="21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000000"/>
        <bgColor rgb="FF000000"/>
      </patternFill>
    </fill>
    <fill>
      <patternFill patternType="solid">
        <fgColor rgb="FF66FF66"/>
        <bgColor rgb="FF66FF66"/>
      </patternFill>
    </fill>
    <fill>
      <patternFill patternType="solid">
        <fgColor rgb="FFFFCCCC"/>
        <bgColor rgb="FFFFCCCC"/>
      </patternFill>
    </fill>
    <fill>
      <patternFill patternType="solid">
        <fgColor rgb="FFCCCCCC"/>
        <bgColor rgb="FFCCCCCC"/>
      </patternFill>
    </fill>
    <fill>
      <patternFill patternType="solid">
        <fgColor rgb="FF9AFF9A"/>
        <bgColor rgb="FF9AFF9A"/>
      </patternFill>
    </fill>
    <fill>
      <patternFill patternType="solid">
        <fgColor rgb="FFFFB2B2"/>
        <bgColor rgb="FFFFB2B2"/>
      </patternFill>
    </fill>
    <fill>
      <patternFill patternType="solid">
        <fgColor rgb="FFFFFFFF"/>
        <bgColor rgb="FFFFFFFF"/>
      </patternFill>
    </fill>
    <fill>
      <patternFill patternType="solid">
        <fgColor rgb="FF4DFF4D"/>
        <bgColor rgb="FF4DFF4D"/>
      </patternFill>
    </fill>
    <fill>
      <patternFill patternType="solid">
        <fgColor rgb="FF80FF80"/>
        <bgColor rgb="FF80FF80"/>
      </patternFill>
    </fill>
    <fill>
      <patternFill patternType="solid">
        <fgColor rgb="FFB7B7B7"/>
        <bgColor rgb="FFB7B7B7"/>
      </patternFill>
    </fill>
    <fill>
      <patternFill patternType="solid">
        <fgColor rgb="FFDD7E6B"/>
        <bgColor rgb="FFDD7E6B"/>
      </patternFill>
    </fill>
    <fill>
      <patternFill patternType="solid">
        <fgColor rgb="FFFF9900"/>
        <bgColor rgb="FFFF9900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</fills>
  <borders count="71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ck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ck">
        <color rgb="FF000000"/>
      </right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right style="medium">
        <color rgb="FF000000"/>
      </right>
      <top style="thin">
        <color rgb="FF000000"/>
      </top>
      <bottom style="thick">
        <color rgb="FF000000"/>
      </bottom>
    </border>
    <border>
      <right style="medium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</border>
    <border>
      <right style="medium">
        <color rgb="FF000000"/>
      </right>
      <top style="medium">
        <color rgb="FF000000"/>
      </top>
      <bottom style="thick">
        <color rgb="FF000000"/>
      </bottom>
    </border>
    <border>
      <left style="thick">
        <color rgb="FF000000"/>
      </left>
      <right style="medium">
        <color rgb="FF000000"/>
      </right>
      <bottom style="thick">
        <color rgb="FF000000"/>
      </bottom>
    </border>
    <border>
      <left style="medium">
        <color rgb="FF000000"/>
      </left>
      <right style="medium">
        <color rgb="FF000000"/>
      </right>
      <bottom style="thick">
        <color rgb="FF000000"/>
      </bottom>
    </border>
    <border>
      <left style="medium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ck">
        <color rgb="FF000000"/>
      </bottom>
    </border>
    <border>
      <left style="thick">
        <color rgb="FF000000"/>
      </lef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left style="medium">
        <color rgb="FF000000"/>
      </left>
      <top style="thin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</border>
    <border>
      <left style="thick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ck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center" readingOrder="0"/>
    </xf>
    <xf borderId="1" fillId="4" fontId="3" numFmtId="0" xfId="0" applyAlignment="1" applyBorder="1" applyFill="1" applyFont="1">
      <alignment horizontal="center" readingOrder="0"/>
    </xf>
    <xf borderId="1" fillId="5" fontId="3" numFmtId="0" xfId="0" applyAlignment="1" applyBorder="1" applyFill="1" applyFont="1">
      <alignment horizontal="center" readingOrder="0"/>
    </xf>
    <xf borderId="4" fillId="6" fontId="1" numFmtId="0" xfId="0" applyAlignment="1" applyBorder="1" applyFill="1" applyFont="1">
      <alignment readingOrder="0"/>
    </xf>
    <xf borderId="0" fillId="6" fontId="1" numFmtId="0" xfId="0" applyAlignment="1" applyFont="1">
      <alignment readingOrder="0"/>
    </xf>
    <xf borderId="5" fillId="6" fontId="1" numFmtId="0" xfId="0" applyAlignment="1" applyBorder="1" applyFont="1">
      <alignment readingOrder="0"/>
    </xf>
    <xf borderId="6" fillId="0" fontId="4" numFmtId="0" xfId="0" applyAlignment="1" applyBorder="1" applyFont="1">
      <alignment vertical="bottom"/>
    </xf>
    <xf borderId="7" fillId="0" fontId="4" numFmtId="0" xfId="0" applyAlignment="1" applyBorder="1" applyFont="1">
      <alignment vertical="bottom"/>
    </xf>
    <xf borderId="8" fillId="0" fontId="2" numFmtId="0" xfId="0" applyBorder="1" applyFont="1"/>
    <xf borderId="9" fillId="0" fontId="3" numFmtId="0" xfId="0" applyAlignment="1" applyBorder="1" applyFont="1">
      <alignment readingOrder="0"/>
    </xf>
    <xf borderId="10" fillId="0" fontId="3" numFmtId="0" xfId="0" applyBorder="1" applyFont="1"/>
    <xf borderId="10" fillId="0" fontId="3" numFmtId="0" xfId="0" applyAlignment="1" applyBorder="1" applyFont="1">
      <alignment readingOrder="0"/>
    </xf>
    <xf borderId="10" fillId="0" fontId="3" numFmtId="1" xfId="0" applyBorder="1" applyFont="1" applyNumberFormat="1"/>
    <xf borderId="11" fillId="0" fontId="3" numFmtId="1" xfId="0" applyAlignment="1" applyBorder="1" applyFont="1" applyNumberFormat="1">
      <alignment readingOrder="0"/>
    </xf>
    <xf borderId="6" fillId="7" fontId="4" numFmtId="0" xfId="0" applyAlignment="1" applyBorder="1" applyFill="1" applyFont="1">
      <alignment horizontal="right" readingOrder="0" vertical="bottom"/>
    </xf>
    <xf borderId="6" fillId="8" fontId="4" numFmtId="0" xfId="0" applyAlignment="1" applyBorder="1" applyFill="1" applyFont="1">
      <alignment horizontal="right" readingOrder="0" vertical="bottom"/>
    </xf>
    <xf borderId="4" fillId="9" fontId="3" numFmtId="0" xfId="0" applyAlignment="1" applyBorder="1" applyFill="1" applyFont="1">
      <alignment readingOrder="0"/>
    </xf>
    <xf borderId="5" fillId="0" fontId="2" numFmtId="0" xfId="0" applyBorder="1" applyFont="1"/>
    <xf borderId="0" fillId="0" fontId="3" numFmtId="1" xfId="0" applyFont="1" applyNumberFormat="1"/>
    <xf borderId="5" fillId="0" fontId="3" numFmtId="0" xfId="0" applyBorder="1" applyFont="1"/>
    <xf borderId="6" fillId="10" fontId="4" numFmtId="0" xfId="0" applyAlignment="1" applyBorder="1" applyFill="1" applyFont="1">
      <alignment horizontal="right" readingOrder="0" vertical="bottom"/>
    </xf>
    <xf borderId="6" fillId="11" fontId="4" numFmtId="0" xfId="0" applyAlignment="1" applyBorder="1" applyFill="1" applyFont="1">
      <alignment horizontal="right" readingOrder="0" vertical="bottom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9" fontId="3" numFmtId="0" xfId="0" applyAlignment="1" applyBorder="1" applyFont="1">
      <alignment readingOrder="0"/>
    </xf>
    <xf borderId="16" fillId="9" fontId="3" numFmtId="0" xfId="0" applyAlignment="1" applyBorder="1" applyFont="1">
      <alignment readingOrder="0"/>
    </xf>
    <xf borderId="6" fillId="12" fontId="4" numFmtId="0" xfId="0" applyAlignment="1" applyBorder="1" applyFill="1" applyFont="1">
      <alignment horizontal="right" readingOrder="0" vertical="bottom"/>
    </xf>
    <xf borderId="17" fillId="6" fontId="1" numFmtId="0" xfId="0" applyAlignment="1" applyBorder="1" applyFont="1">
      <alignment readingOrder="0"/>
    </xf>
    <xf borderId="18" fillId="6" fontId="1" numFmtId="0" xfId="0" applyAlignment="1" applyBorder="1" applyFont="1">
      <alignment readingOrder="0"/>
    </xf>
    <xf borderId="19" fillId="6" fontId="1" numFmtId="0" xfId="0" applyAlignment="1" applyBorder="1" applyFont="1">
      <alignment readingOrder="0"/>
    </xf>
    <xf borderId="20" fillId="0" fontId="3" numFmtId="0" xfId="0" applyAlignment="1" applyBorder="1" applyFont="1">
      <alignment readingOrder="0"/>
    </xf>
    <xf borderId="21" fillId="0" fontId="3" numFmtId="1" xfId="0" applyBorder="1" applyFont="1" applyNumberFormat="1"/>
    <xf borderId="6" fillId="13" fontId="4" numFmtId="0" xfId="0" applyAlignment="1" applyBorder="1" applyFill="1" applyFont="1">
      <alignment horizontal="right" readingOrder="0" vertical="bottom"/>
    </xf>
    <xf borderId="22" fillId="0" fontId="3" numFmtId="1" xfId="0" applyBorder="1" applyFont="1" applyNumberFormat="1"/>
    <xf borderId="23" fillId="0" fontId="3" numFmtId="0" xfId="0" applyAlignment="1" applyBorder="1" applyFont="1">
      <alignment readingOrder="0"/>
    </xf>
    <xf borderId="24" fillId="0" fontId="3" numFmtId="1" xfId="0" applyBorder="1" applyFont="1" applyNumberFormat="1"/>
    <xf borderId="25" fillId="0" fontId="3" numFmtId="0" xfId="0" applyAlignment="1" applyBorder="1" applyFont="1">
      <alignment readingOrder="0"/>
    </xf>
    <xf borderId="26" fillId="0" fontId="3" numFmtId="1" xfId="0" applyBorder="1" applyFont="1" applyNumberFormat="1"/>
    <xf borderId="27" fillId="0" fontId="3" numFmtId="1" xfId="0" applyBorder="1" applyFont="1" applyNumberFormat="1"/>
    <xf borderId="28" fillId="0" fontId="3" numFmtId="0" xfId="0" applyAlignment="1" applyBorder="1" applyFont="1">
      <alignment readingOrder="0"/>
    </xf>
    <xf borderId="23" fillId="0" fontId="3" numFmtId="0" xfId="0" applyBorder="1" applyFont="1"/>
    <xf borderId="6" fillId="14" fontId="4" numFmtId="0" xfId="0" applyAlignment="1" applyBorder="1" applyFill="1" applyFont="1">
      <alignment horizontal="right" readingOrder="0" vertical="bottom"/>
    </xf>
    <xf borderId="29" fillId="0" fontId="3" numFmtId="0" xfId="0" applyAlignment="1" applyBorder="1" applyFont="1">
      <alignment readingOrder="0"/>
    </xf>
    <xf borderId="30" fillId="0" fontId="3" numFmtId="1" xfId="0" applyBorder="1" applyFont="1" applyNumberFormat="1"/>
    <xf borderId="31" fillId="0" fontId="3" numFmtId="0" xfId="0" applyAlignment="1" applyBorder="1" applyFont="1">
      <alignment readingOrder="0"/>
    </xf>
    <xf borderId="16" fillId="0" fontId="3" numFmtId="1" xfId="0" applyBorder="1" applyFont="1" applyNumberFormat="1"/>
    <xf borderId="32" fillId="9" fontId="3" numFmtId="0" xfId="0" applyAlignment="1" applyBorder="1" applyFont="1">
      <alignment readingOrder="0"/>
    </xf>
    <xf borderId="33" fillId="9" fontId="3" numFmtId="0" xfId="0" applyAlignment="1" applyBorder="1" applyFont="1">
      <alignment readingOrder="0"/>
    </xf>
    <xf borderId="34" fillId="0" fontId="3" numFmtId="1" xfId="0" applyBorder="1" applyFont="1" applyNumberFormat="1"/>
    <xf borderId="35" fillId="9" fontId="3" numFmtId="0" xfId="0" applyAlignment="1" applyBorder="1" applyFont="1">
      <alignment readingOrder="0"/>
    </xf>
    <xf borderId="36" fillId="9" fontId="3" numFmtId="0" xfId="0" applyAlignment="1" applyBorder="1" applyFont="1">
      <alignment readingOrder="0"/>
    </xf>
    <xf borderId="37" fillId="0" fontId="3" numFmtId="1" xfId="0" applyBorder="1" applyFont="1" applyNumberFormat="1"/>
    <xf borderId="11" fillId="9" fontId="3" numFmtId="0" xfId="0" applyAlignment="1" applyBorder="1" applyFont="1">
      <alignment readingOrder="0"/>
    </xf>
    <xf borderId="38" fillId="9" fontId="3" numFmtId="0" xfId="0" applyAlignment="1" applyBorder="1" applyFont="1">
      <alignment readingOrder="0"/>
    </xf>
    <xf borderId="39" fillId="0" fontId="3" numFmtId="1" xfId="0" applyBorder="1" applyFont="1" applyNumberFormat="1"/>
    <xf borderId="40" fillId="9" fontId="3" numFmtId="0" xfId="0" applyAlignment="1" applyBorder="1" applyFont="1">
      <alignment readingOrder="0"/>
    </xf>
    <xf borderId="41" fillId="0" fontId="3" numFmtId="1" xfId="0" applyBorder="1" applyFont="1" applyNumberFormat="1"/>
    <xf borderId="42" fillId="0" fontId="3" numFmtId="0" xfId="0" applyBorder="1" applyFont="1"/>
    <xf borderId="43" fillId="0" fontId="3" numFmtId="1" xfId="0" applyBorder="1" applyFont="1" applyNumberFormat="1"/>
    <xf borderId="13" fillId="0" fontId="3" numFmtId="0" xfId="0" applyBorder="1" applyFont="1"/>
    <xf borderId="14" fillId="0" fontId="3" numFmtId="0" xfId="0" applyBorder="1" applyFont="1"/>
    <xf borderId="15" fillId="15" fontId="3" numFmtId="0" xfId="0" applyAlignment="1" applyBorder="1" applyFill="1" applyFont="1">
      <alignment readingOrder="0"/>
    </xf>
    <xf borderId="16" fillId="15" fontId="3" numFmtId="0" xfId="0" applyAlignment="1" applyBorder="1" applyFont="1">
      <alignment readingOrder="0"/>
    </xf>
    <xf borderId="44" fillId="0" fontId="3" numFmtId="0" xfId="0" applyAlignment="1" applyBorder="1" applyFont="1">
      <alignment readingOrder="0"/>
    </xf>
    <xf borderId="45" fillId="0" fontId="3" numFmtId="0" xfId="0" applyAlignment="1" applyBorder="1" applyFont="1">
      <alignment readingOrder="0"/>
    </xf>
    <xf borderId="34" fillId="0" fontId="3" numFmtId="0" xfId="0" applyAlignment="1" applyBorder="1" applyFont="1">
      <alignment readingOrder="0"/>
    </xf>
    <xf borderId="39" fillId="0" fontId="3" numFmtId="0" xfId="0" applyBorder="1" applyFont="1"/>
    <xf borderId="46" fillId="0" fontId="3" numFmtId="0" xfId="0" applyAlignment="1" applyBorder="1" applyFont="1">
      <alignment readingOrder="0"/>
    </xf>
    <xf borderId="47" fillId="0" fontId="2" numFmtId="0" xfId="0" applyBorder="1" applyFont="1"/>
    <xf borderId="48" fillId="0" fontId="2" numFmtId="0" xfId="0" applyBorder="1" applyFont="1"/>
    <xf borderId="49" fillId="16" fontId="4" numFmtId="0" xfId="0" applyAlignment="1" applyBorder="1" applyFill="1" applyFont="1">
      <alignment horizontal="center" vertical="bottom"/>
    </xf>
    <xf borderId="50" fillId="0" fontId="2" numFmtId="0" xfId="0" applyBorder="1" applyFont="1"/>
    <xf borderId="51" fillId="0" fontId="2" numFmtId="0" xfId="0" applyBorder="1" applyFont="1"/>
    <xf borderId="22" fillId="6" fontId="1" numFmtId="0" xfId="0" applyAlignment="1" applyBorder="1" applyFont="1">
      <alignment readingOrder="0"/>
    </xf>
    <xf borderId="23" fillId="6" fontId="1" numFmtId="0" xfId="0" applyAlignment="1" applyBorder="1" applyFont="1">
      <alignment readingOrder="0"/>
    </xf>
    <xf borderId="27" fillId="6" fontId="1" numFmtId="0" xfId="0" applyAlignment="1" applyBorder="1" applyFont="1">
      <alignment readingOrder="0"/>
    </xf>
    <xf borderId="4" fillId="9" fontId="4" numFmtId="0" xfId="0" applyAlignment="1" applyBorder="1" applyFont="1">
      <alignment horizontal="center" readingOrder="0" vertical="bottom"/>
    </xf>
    <xf borderId="52" fillId="3" fontId="4" numFmtId="0" xfId="0" applyAlignment="1" applyBorder="1" applyFont="1">
      <alignment horizontal="center" vertical="bottom"/>
    </xf>
    <xf borderId="53" fillId="0" fontId="2" numFmtId="0" xfId="0" applyBorder="1" applyFont="1"/>
    <xf borderId="52" fillId="17" fontId="4" numFmtId="0" xfId="0" applyAlignment="1" applyBorder="1" applyFill="1" applyFont="1">
      <alignment horizontal="center" vertical="bottom"/>
    </xf>
    <xf borderId="52" fillId="4" fontId="4" numFmtId="0" xfId="0" applyAlignment="1" applyBorder="1" applyFont="1">
      <alignment horizontal="center" vertical="bottom"/>
    </xf>
    <xf borderId="54" fillId="0" fontId="2" numFmtId="0" xfId="0" applyBorder="1" applyFont="1"/>
    <xf borderId="22" fillId="0" fontId="3" numFmtId="0" xfId="0" applyAlignment="1" applyBorder="1" applyFont="1">
      <alignment readingOrder="0"/>
    </xf>
    <xf borderId="27" fillId="0" fontId="3" numFmtId="0" xfId="0" applyAlignment="1" applyBorder="1" applyFont="1">
      <alignment readingOrder="0"/>
    </xf>
    <xf borderId="27" fillId="0" fontId="3" numFmtId="0" xfId="0" applyBorder="1" applyFont="1"/>
    <xf borderId="38" fillId="9" fontId="4" numFmtId="0" xfId="0" applyAlignment="1" applyBorder="1" applyFont="1">
      <alignment vertical="bottom"/>
    </xf>
    <xf borderId="55" fillId="9" fontId="4" numFmtId="0" xfId="0" applyAlignment="1" applyBorder="1" applyFont="1">
      <alignment vertical="bottom"/>
    </xf>
    <xf borderId="39" fillId="9" fontId="4" numFmtId="0" xfId="0" applyAlignment="1" applyBorder="1" applyFont="1">
      <alignment vertical="bottom"/>
    </xf>
    <xf borderId="1" fillId="9" fontId="3" numFmtId="0" xfId="0" applyAlignment="1" applyBorder="1" applyFont="1">
      <alignment horizontal="center" readingOrder="0"/>
    </xf>
    <xf borderId="56" fillId="0" fontId="4" numFmtId="0" xfId="0" applyAlignment="1" applyBorder="1" applyFont="1">
      <alignment horizontal="right" readingOrder="0" vertical="bottom"/>
    </xf>
    <xf borderId="20" fillId="18" fontId="4" numFmtId="0" xfId="0" applyAlignment="1" applyBorder="1" applyFill="1" applyFont="1">
      <alignment horizontal="right" vertical="bottom"/>
    </xf>
    <xf borderId="57" fillId="18" fontId="4" numFmtId="0" xfId="0" applyAlignment="1" applyBorder="1" applyFont="1">
      <alignment horizontal="right" vertical="bottom"/>
    </xf>
    <xf borderId="20" fillId="19" fontId="4" numFmtId="0" xfId="0" applyAlignment="1" applyBorder="1" applyFill="1" applyFont="1">
      <alignment horizontal="right" vertical="bottom"/>
    </xf>
    <xf borderId="57" fillId="19" fontId="4" numFmtId="0" xfId="0" applyAlignment="1" applyBorder="1" applyFont="1">
      <alignment horizontal="right" vertical="bottom"/>
    </xf>
    <xf borderId="20" fillId="20" fontId="4" numFmtId="0" xfId="0" applyAlignment="1" applyBorder="1" applyFill="1" applyFont="1">
      <alignment horizontal="right" vertical="bottom"/>
    </xf>
    <xf borderId="21" fillId="20" fontId="4" numFmtId="0" xfId="0" applyAlignment="1" applyBorder="1" applyFont="1">
      <alignment horizontal="right" vertical="bottom"/>
    </xf>
    <xf borderId="4" fillId="0" fontId="2" numFmtId="0" xfId="0" applyBorder="1" applyFont="1"/>
    <xf borderId="58" fillId="0" fontId="4" numFmtId="0" xfId="0" applyAlignment="1" applyBorder="1" applyFont="1">
      <alignment horizontal="right" readingOrder="0" vertical="bottom"/>
    </xf>
    <xf borderId="25" fillId="18" fontId="4" numFmtId="0" xfId="0" applyAlignment="1" applyBorder="1" applyFont="1">
      <alignment horizontal="right" vertical="bottom"/>
    </xf>
    <xf borderId="59" fillId="18" fontId="4" numFmtId="0" xfId="0" applyAlignment="1" applyBorder="1" applyFont="1">
      <alignment horizontal="right" vertical="bottom"/>
    </xf>
    <xf borderId="25" fillId="19" fontId="4" numFmtId="0" xfId="0" applyAlignment="1" applyBorder="1" applyFont="1">
      <alignment horizontal="right" vertical="bottom"/>
    </xf>
    <xf borderId="59" fillId="19" fontId="4" numFmtId="0" xfId="0" applyAlignment="1" applyBorder="1" applyFont="1">
      <alignment horizontal="right" vertical="bottom"/>
    </xf>
    <xf borderId="25" fillId="20" fontId="4" numFmtId="0" xfId="0" applyAlignment="1" applyBorder="1" applyFont="1">
      <alignment horizontal="right" vertical="bottom"/>
    </xf>
    <xf borderId="26" fillId="20" fontId="4" numFmtId="0" xfId="0" applyAlignment="1" applyBorder="1" applyFont="1">
      <alignment horizontal="right" vertical="bottom"/>
    </xf>
    <xf borderId="41" fillId="0" fontId="3" numFmtId="0" xfId="0" applyAlignment="1" applyBorder="1" applyFont="1">
      <alignment readingOrder="0"/>
    </xf>
    <xf borderId="42" fillId="0" fontId="3" numFmtId="0" xfId="0" applyAlignment="1" applyBorder="1" applyFont="1">
      <alignment readingOrder="0"/>
    </xf>
    <xf borderId="43" fillId="0" fontId="3" numFmtId="0" xfId="0" applyAlignment="1" applyBorder="1" applyFont="1">
      <alignment readingOrder="0"/>
    </xf>
    <xf borderId="4" fillId="0" fontId="3" numFmtId="0" xfId="0" applyBorder="1" applyFont="1"/>
    <xf borderId="60" fillId="0" fontId="4" numFmtId="0" xfId="0" applyAlignment="1" applyBorder="1" applyFont="1">
      <alignment horizontal="right" readingOrder="0" vertical="bottom"/>
    </xf>
    <xf borderId="29" fillId="18" fontId="4" numFmtId="0" xfId="0" applyAlignment="1" applyBorder="1" applyFont="1">
      <alignment horizontal="right" vertical="bottom"/>
    </xf>
    <xf borderId="61" fillId="18" fontId="4" numFmtId="0" xfId="0" applyAlignment="1" applyBorder="1" applyFont="1">
      <alignment horizontal="right" vertical="bottom"/>
    </xf>
    <xf borderId="29" fillId="19" fontId="4" numFmtId="0" xfId="0" applyAlignment="1" applyBorder="1" applyFont="1">
      <alignment horizontal="right" vertical="bottom"/>
    </xf>
    <xf borderId="61" fillId="19" fontId="4" numFmtId="0" xfId="0" applyAlignment="1" applyBorder="1" applyFont="1">
      <alignment horizontal="right" vertical="bottom"/>
    </xf>
    <xf borderId="29" fillId="20" fontId="4" numFmtId="0" xfId="0" applyAlignment="1" applyBorder="1" applyFont="1">
      <alignment horizontal="right" vertical="bottom"/>
    </xf>
    <xf borderId="30" fillId="20" fontId="4" numFmtId="0" xfId="0" applyAlignment="1" applyBorder="1" applyFont="1">
      <alignment horizontal="right" vertical="bottom"/>
    </xf>
    <xf borderId="12" fillId="0" fontId="3" numFmtId="0" xfId="0" applyBorder="1" applyFont="1"/>
    <xf borderId="62" fillId="9" fontId="3" numFmtId="0" xfId="0" applyAlignment="1" applyBorder="1" applyFont="1">
      <alignment readingOrder="0"/>
    </xf>
    <xf borderId="63" fillId="0" fontId="3" numFmtId="1" xfId="0" applyBorder="1" applyFont="1" applyNumberFormat="1"/>
    <xf borderId="46" fillId="9" fontId="3" numFmtId="0" xfId="0" applyAlignment="1" applyBorder="1" applyFont="1">
      <alignment readingOrder="0"/>
    </xf>
    <xf borderId="64" fillId="0" fontId="3" numFmtId="0" xfId="0" applyAlignment="1" applyBorder="1" applyFont="1">
      <alignment readingOrder="0"/>
    </xf>
    <xf borderId="65" fillId="0" fontId="2" numFmtId="0" xfId="0" applyBorder="1" applyFont="1"/>
    <xf borderId="66" fillId="0" fontId="2" numFmtId="0" xfId="0" applyBorder="1" applyFont="1"/>
    <xf borderId="58" fillId="0" fontId="3" numFmtId="0" xfId="0" applyAlignment="1" applyBorder="1" applyFont="1">
      <alignment readingOrder="0"/>
    </xf>
    <xf borderId="67" fillId="0" fontId="2" numFmtId="0" xfId="0" applyBorder="1" applyFont="1"/>
    <xf borderId="68" fillId="0" fontId="2" numFmtId="0" xfId="0" applyBorder="1" applyFont="1"/>
    <xf borderId="60" fillId="0" fontId="3" numFmtId="0" xfId="0" applyAlignment="1" applyBorder="1" applyFont="1">
      <alignment readingOrder="0"/>
    </xf>
    <xf borderId="69" fillId="0" fontId="2" numFmtId="0" xfId="0" applyBorder="1" applyFont="1"/>
    <xf borderId="70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1.38"/>
    <col customWidth="1" min="2" max="2" width="13.38"/>
    <col customWidth="1" min="3" max="3" width="9.0"/>
    <col customWidth="1" min="4" max="4" width="10.5"/>
    <col customWidth="1" min="5" max="5" width="10.38"/>
    <col customWidth="1" min="6" max="6" width="11.38"/>
    <col customWidth="1" min="7" max="7" width="13.38"/>
    <col customWidth="1" min="8" max="8" width="9.0"/>
    <col customWidth="1" min="9" max="9" width="10.5"/>
    <col customWidth="1" min="10" max="10" width="10.38"/>
    <col customWidth="1" min="11" max="11" width="11.38"/>
    <col customWidth="1" min="12" max="12" width="13.38"/>
    <col customWidth="1" min="13" max="13" width="9.0"/>
    <col customWidth="1" min="14" max="14" width="10.5"/>
    <col customWidth="1" min="15" max="15" width="10.38"/>
    <col customWidth="1" min="16" max="16" width="11.38"/>
    <col customWidth="1" min="17" max="17" width="13.38"/>
    <col customWidth="1" min="18" max="18" width="9.0"/>
    <col customWidth="1" min="19" max="19" width="10.5"/>
    <col customWidth="1" min="20" max="20" width="10.38"/>
  </cols>
  <sheetData>
    <row r="1">
      <c r="A1" s="1" t="s">
        <v>0</v>
      </c>
      <c r="B1" s="2"/>
      <c r="C1" s="2"/>
      <c r="D1" s="2"/>
      <c r="E1" s="3"/>
      <c r="F1" s="4" t="s">
        <v>1</v>
      </c>
      <c r="G1" s="2"/>
      <c r="H1" s="2"/>
      <c r="I1" s="2"/>
      <c r="J1" s="3"/>
      <c r="K1" s="5" t="s">
        <v>2</v>
      </c>
      <c r="L1" s="2"/>
      <c r="M1" s="2"/>
      <c r="N1" s="2"/>
      <c r="O1" s="3"/>
      <c r="P1" s="6" t="s">
        <v>3</v>
      </c>
      <c r="Q1" s="2"/>
      <c r="R1" s="2"/>
      <c r="S1" s="2"/>
      <c r="T1" s="3"/>
    </row>
    <row r="2">
      <c r="A2" s="7" t="s">
        <v>4</v>
      </c>
      <c r="B2" s="8" t="s">
        <v>5</v>
      </c>
      <c r="C2" s="8" t="s">
        <v>6</v>
      </c>
      <c r="D2" s="8" t="s">
        <v>7</v>
      </c>
      <c r="E2" s="9" t="s">
        <v>8</v>
      </c>
      <c r="F2" s="7" t="s">
        <v>4</v>
      </c>
      <c r="G2" s="8" t="s">
        <v>5</v>
      </c>
      <c r="H2" s="8" t="s">
        <v>6</v>
      </c>
      <c r="I2" s="8" t="s">
        <v>7</v>
      </c>
      <c r="J2" s="9" t="s">
        <v>8</v>
      </c>
      <c r="K2" s="7" t="s">
        <v>4</v>
      </c>
      <c r="L2" s="8" t="s">
        <v>5</v>
      </c>
      <c r="M2" s="8" t="s">
        <v>6</v>
      </c>
      <c r="N2" s="8" t="s">
        <v>7</v>
      </c>
      <c r="O2" s="9" t="s">
        <v>8</v>
      </c>
      <c r="P2" s="7" t="s">
        <v>4</v>
      </c>
      <c r="Q2" s="8" t="s">
        <v>5</v>
      </c>
      <c r="R2" s="8" t="s">
        <v>6</v>
      </c>
      <c r="S2" s="8" t="s">
        <v>7</v>
      </c>
      <c r="T2" s="9" t="s">
        <v>8</v>
      </c>
      <c r="V2" s="10"/>
      <c r="W2" s="11" t="s">
        <v>9</v>
      </c>
      <c r="X2" s="12"/>
    </row>
    <row r="3">
      <c r="A3" s="13">
        <f>A22+50</f>
        <v>63</v>
      </c>
      <c r="B3" s="14">
        <f>B22+10</f>
        <v>21</v>
      </c>
      <c r="C3" s="15" t="s">
        <v>10</v>
      </c>
      <c r="D3" s="16">
        <f>IF(C3="Watermelon",A3*$W$3+B24,IF(C3="Apple",A3*$W$4+B24,IF(C3="Dragonfruit",A3*$W$5+B24,IF(C3="Pineapple",A3*$W$6+B24,IF(C3="Lychee",A3*$W$7+B24,IF(C3="Durian",A3*$W$8+B24,A3+B24))))))</f>
        <v>63</v>
      </c>
      <c r="E3" s="17">
        <f>IF(C3="Watermelon",B3*$X$3+B24,IF(C3="Apple",B3*$X$4+B24,IF(C3="Dragonfruit",B3*$X$5+B24,IF(C3="Pineapple",B3*$X$6+B24,IF(C3="Lychee",B3*$X$7+B24,IF(C3="Durian",B3*$X$8+B24,B3+B24))))))</f>
        <v>29.4</v>
      </c>
      <c r="F3" s="13">
        <f>F22+50</f>
        <v>65</v>
      </c>
      <c r="G3" s="14">
        <f>G22+10</f>
        <v>30</v>
      </c>
      <c r="H3" s="15" t="s">
        <v>11</v>
      </c>
      <c r="I3" s="16">
        <f>IF(H3="Watermelon",F3*$W$3+G24,IF(H3="Apple",F3*$W$4+G24,IF(H3="Dragonfruit",F3*$W$5+G24,IF(H3="Pineapple",F3*$W$6+G24,IF(H3="Lychee",F3*$W$7+G24,IF(H3="Durian",F3*$W$8+G24,F3+G24))))))</f>
        <v>104</v>
      </c>
      <c r="J3" s="17">
        <f>IF(H3="Watermelon",G3*$X$3+G24,IF(H3="Apple",G3*$X$4+G24,IF(H3="Dragonfruit",G3*$X$5+G24,IF(H3="Pineapple",G3*$X$6+G24,IF(H3="Lychee",G3*$X$7+G24,IF(H3="Durian",G3*$X$8+G24,G3+G24))))))</f>
        <v>24</v>
      </c>
      <c r="K3" s="13">
        <f>K22+50</f>
        <v>65</v>
      </c>
      <c r="L3" s="14">
        <f>L22+10</f>
        <v>27</v>
      </c>
      <c r="M3" s="15" t="s">
        <v>11</v>
      </c>
      <c r="N3" s="16">
        <f>IF(M3="Watermelon",K3*$W$3+L24,IF(M3="Apple",K3*$W$4+L24,IF(M3="Dragonfruit",K3*$W$5+L24,IF(M3="Pineapple",K3*$W$6+L24,IF(M3="Lychee",K3*$W$7+L24,IF(M3="Durian",K3*$W$8+L24,K3+L24))))))</f>
        <v>104</v>
      </c>
      <c r="O3" s="17">
        <f>IF(M3="Watermelon",L3*$X$3+L24,IF(M3="Apple",L3*$X$4+L24,IF(M3="Dragonfruit",L3*$X$5+L24,IF(M3="Pineapple",L3*$X$6+L24,IF(M3="Lychee",L3*$X$7+L24,IF(M3="Durian",L3*$X$8+L24,L3+L24))))))</f>
        <v>21.6</v>
      </c>
      <c r="P3" s="13">
        <f>P22+50</f>
        <v>60</v>
      </c>
      <c r="Q3" s="14">
        <f>Q22+10</f>
        <v>26</v>
      </c>
      <c r="R3" s="15" t="s">
        <v>12</v>
      </c>
      <c r="S3" s="16">
        <f>IF(R3="Watermelon",P3*$W$3+Q24,IF(R3="Apple",P3*$W$4+Q24,IF(R3="Dragonfruit",P3*$W$5+Q24,IF(R3="Pineapple",P3*$W$6+Q24,IF(R3="Lychee",P3*$W$7+Q24,IF(R3="Durian",P3*$W$8+Q24,P3+Q24))))))</f>
        <v>90</v>
      </c>
      <c r="T3" s="17">
        <f>IF(R3="Watermelon",Q3*$X$3+Q24,IF(R3="Apple",Q3*$X$4+Q24,IF(R3="Dragonfruit",Q3*$X$5+Q24,IF(R3="Pineapple",Q3*$X$6+Q24,IF(R3="Lychee",Q3*$X$7+Q24,IF(R3="Durian",Q3*$X$8+Q24,Q3+Q24))))))</f>
        <v>26</v>
      </c>
      <c r="V3" s="10" t="s">
        <v>11</v>
      </c>
      <c r="W3" s="18">
        <v>1.6</v>
      </c>
      <c r="X3" s="19">
        <v>0.8</v>
      </c>
    </row>
    <row r="4">
      <c r="A4" s="20" t="s">
        <v>13</v>
      </c>
      <c r="C4" s="21"/>
      <c r="D4" s="22"/>
      <c r="E4" s="23"/>
      <c r="F4" s="20" t="s">
        <v>13</v>
      </c>
      <c r="H4" s="21"/>
      <c r="I4" s="22"/>
      <c r="J4" s="23"/>
      <c r="K4" s="20" t="s">
        <v>13</v>
      </c>
      <c r="M4" s="21"/>
      <c r="N4" s="22"/>
      <c r="O4" s="23"/>
      <c r="P4" s="20" t="s">
        <v>13</v>
      </c>
      <c r="R4" s="21"/>
      <c r="S4" s="22"/>
      <c r="T4" s="23"/>
      <c r="V4" s="10" t="s">
        <v>14</v>
      </c>
      <c r="W4" s="24">
        <v>1.4</v>
      </c>
      <c r="X4" s="25">
        <v>0.7</v>
      </c>
    </row>
    <row r="5">
      <c r="A5" s="26"/>
      <c r="B5" s="27"/>
      <c r="C5" s="28"/>
      <c r="D5" s="29" t="s">
        <v>15</v>
      </c>
      <c r="E5" s="30" t="s">
        <v>16</v>
      </c>
      <c r="F5" s="26"/>
      <c r="G5" s="27"/>
      <c r="H5" s="28"/>
      <c r="I5" s="29" t="s">
        <v>15</v>
      </c>
      <c r="J5" s="30" t="s">
        <v>16</v>
      </c>
      <c r="K5" s="26"/>
      <c r="L5" s="27"/>
      <c r="M5" s="28"/>
      <c r="N5" s="29" t="s">
        <v>15</v>
      </c>
      <c r="O5" s="30" t="s">
        <v>16</v>
      </c>
      <c r="P5" s="26"/>
      <c r="Q5" s="27"/>
      <c r="R5" s="28"/>
      <c r="S5" s="29" t="s">
        <v>15</v>
      </c>
      <c r="T5" s="30" t="s">
        <v>16</v>
      </c>
      <c r="V5" s="10" t="s">
        <v>17</v>
      </c>
      <c r="W5" s="31">
        <v>1.0</v>
      </c>
      <c r="X5" s="31">
        <v>1.0</v>
      </c>
    </row>
    <row r="6">
      <c r="A6" s="32" t="s">
        <v>18</v>
      </c>
      <c r="B6" s="33" t="s">
        <v>19</v>
      </c>
      <c r="C6" s="34" t="s">
        <v>20</v>
      </c>
      <c r="D6" s="35">
        <v>10.0</v>
      </c>
      <c r="E6" s="36">
        <f>E3*1.2</f>
        <v>35.28</v>
      </c>
      <c r="F6" s="32" t="s">
        <v>18</v>
      </c>
      <c r="G6" s="33" t="s">
        <v>19</v>
      </c>
      <c r="H6" s="34" t="s">
        <v>20</v>
      </c>
      <c r="I6" s="35">
        <v>10.0</v>
      </c>
      <c r="J6" s="36">
        <f>J3*1.2</f>
        <v>28.8</v>
      </c>
      <c r="K6" s="32" t="s">
        <v>18</v>
      </c>
      <c r="L6" s="33" t="s">
        <v>19</v>
      </c>
      <c r="M6" s="34" t="s">
        <v>20</v>
      </c>
      <c r="N6" s="35">
        <v>10.0</v>
      </c>
      <c r="O6" s="36">
        <f>O3*1.2</f>
        <v>25.92</v>
      </c>
      <c r="P6" s="32" t="s">
        <v>18</v>
      </c>
      <c r="Q6" s="33" t="s">
        <v>19</v>
      </c>
      <c r="R6" s="34" t="s">
        <v>20</v>
      </c>
      <c r="S6" s="35">
        <v>10.0</v>
      </c>
      <c r="T6" s="36">
        <f>T3*1.2</f>
        <v>31.2</v>
      </c>
      <c r="V6" s="10" t="s">
        <v>21</v>
      </c>
      <c r="W6" s="31">
        <v>1.0</v>
      </c>
      <c r="X6" s="37">
        <v>1.6</v>
      </c>
    </row>
    <row r="7">
      <c r="A7" s="38">
        <f>D3</f>
        <v>63</v>
      </c>
      <c r="B7" s="39"/>
      <c r="C7" s="40">
        <f t="shared" ref="C7:C19" si="1">A7-B7</f>
        <v>63</v>
      </c>
      <c r="D7" s="41">
        <v>12.0</v>
      </c>
      <c r="E7" s="42">
        <f>E3*1.4</f>
        <v>41.16</v>
      </c>
      <c r="F7" s="38">
        <f>I3</f>
        <v>104</v>
      </c>
      <c r="G7" s="39"/>
      <c r="H7" s="43">
        <f t="shared" ref="H7:H19" si="2">F7-G7</f>
        <v>104</v>
      </c>
      <c r="I7" s="44">
        <v>12.0</v>
      </c>
      <c r="J7" s="42">
        <f>J3*1.4</f>
        <v>33.6</v>
      </c>
      <c r="K7" s="38">
        <f>N3</f>
        <v>104</v>
      </c>
      <c r="L7" s="39"/>
      <c r="M7" s="40">
        <f t="shared" ref="M7:M19" si="3">K7-L7</f>
        <v>104</v>
      </c>
      <c r="N7" s="41">
        <v>12.0</v>
      </c>
      <c r="O7" s="42">
        <f>O3*1.4</f>
        <v>30.24</v>
      </c>
      <c r="P7" s="38">
        <f>S3</f>
        <v>90</v>
      </c>
      <c r="Q7" s="39"/>
      <c r="R7" s="40">
        <f t="shared" ref="R7:R19" si="4">P7-Q7</f>
        <v>90</v>
      </c>
      <c r="S7" s="41">
        <v>12.0</v>
      </c>
      <c r="T7" s="42">
        <f>T3*1.4</f>
        <v>36.4</v>
      </c>
      <c r="V7" s="10" t="s">
        <v>10</v>
      </c>
      <c r="W7" s="31">
        <v>1.0</v>
      </c>
      <c r="X7" s="24">
        <v>1.4</v>
      </c>
    </row>
    <row r="8">
      <c r="A8" s="38">
        <f t="shared" ref="A8:A19" si="5">C7</f>
        <v>63</v>
      </c>
      <c r="B8" s="45"/>
      <c r="C8" s="40">
        <f t="shared" si="1"/>
        <v>63</v>
      </c>
      <c r="D8" s="41">
        <v>14.0</v>
      </c>
      <c r="E8" s="42">
        <f>E3*1.6</f>
        <v>47.04</v>
      </c>
      <c r="F8" s="38">
        <f t="shared" ref="F8:F19" si="6">H7</f>
        <v>104</v>
      </c>
      <c r="G8" s="39"/>
      <c r="H8" s="43">
        <f t="shared" si="2"/>
        <v>104</v>
      </c>
      <c r="I8" s="44">
        <v>14.0</v>
      </c>
      <c r="J8" s="42">
        <f>J3*1.6</f>
        <v>38.4</v>
      </c>
      <c r="K8" s="38">
        <f t="shared" ref="K8:K19" si="7">M7</f>
        <v>104</v>
      </c>
      <c r="L8" s="39"/>
      <c r="M8" s="40">
        <f t="shared" si="3"/>
        <v>104</v>
      </c>
      <c r="N8" s="41">
        <v>14.0</v>
      </c>
      <c r="O8" s="42">
        <f>O3*1.6</f>
        <v>34.56</v>
      </c>
      <c r="P8" s="38">
        <f t="shared" ref="P8:P19" si="8">R7</f>
        <v>90</v>
      </c>
      <c r="Q8" s="39"/>
      <c r="R8" s="40">
        <f t="shared" si="4"/>
        <v>90</v>
      </c>
      <c r="S8" s="41">
        <v>14.0</v>
      </c>
      <c r="T8" s="42">
        <f>T3*1.6</f>
        <v>41.6</v>
      </c>
      <c r="V8" s="10" t="s">
        <v>12</v>
      </c>
      <c r="W8" s="46">
        <v>1.5</v>
      </c>
      <c r="X8" s="31">
        <v>1.0</v>
      </c>
    </row>
    <row r="9">
      <c r="A9" s="38">
        <f t="shared" si="5"/>
        <v>63</v>
      </c>
      <c r="B9" s="45"/>
      <c r="C9" s="40">
        <f t="shared" si="1"/>
        <v>63</v>
      </c>
      <c r="D9" s="47">
        <v>16.0</v>
      </c>
      <c r="E9" s="48">
        <f>E3*1.8</f>
        <v>52.92</v>
      </c>
      <c r="F9" s="38">
        <f t="shared" si="6"/>
        <v>104</v>
      </c>
      <c r="G9" s="39"/>
      <c r="H9" s="43">
        <f t="shared" si="2"/>
        <v>104</v>
      </c>
      <c r="I9" s="49">
        <v>16.0</v>
      </c>
      <c r="J9" s="48">
        <f>J3*1.8</f>
        <v>43.2</v>
      </c>
      <c r="K9" s="38">
        <f t="shared" si="7"/>
        <v>104</v>
      </c>
      <c r="L9" s="39"/>
      <c r="M9" s="40">
        <f t="shared" si="3"/>
        <v>104</v>
      </c>
      <c r="N9" s="47">
        <v>16.0</v>
      </c>
      <c r="O9" s="48">
        <f>O3*1.8</f>
        <v>38.88</v>
      </c>
      <c r="P9" s="38">
        <f t="shared" si="8"/>
        <v>90</v>
      </c>
      <c r="Q9" s="45"/>
      <c r="R9" s="40">
        <f t="shared" si="4"/>
        <v>90</v>
      </c>
      <c r="S9" s="47">
        <v>16.0</v>
      </c>
      <c r="T9" s="48">
        <f>T3*1.8</f>
        <v>46.8</v>
      </c>
    </row>
    <row r="10">
      <c r="A10" s="38">
        <f t="shared" si="5"/>
        <v>63</v>
      </c>
      <c r="B10" s="45"/>
      <c r="C10" s="43">
        <f t="shared" si="1"/>
        <v>63</v>
      </c>
      <c r="E10" s="23"/>
      <c r="F10" s="38">
        <f t="shared" si="6"/>
        <v>104</v>
      </c>
      <c r="H10" s="43">
        <f t="shared" si="2"/>
        <v>104</v>
      </c>
      <c r="J10" s="23"/>
      <c r="K10" s="38">
        <f t="shared" si="7"/>
        <v>104</v>
      </c>
      <c r="L10" s="45"/>
      <c r="M10" s="43">
        <f t="shared" si="3"/>
        <v>104</v>
      </c>
      <c r="O10" s="23"/>
      <c r="P10" s="38">
        <f t="shared" si="8"/>
        <v>90</v>
      </c>
      <c r="Q10" s="45"/>
      <c r="R10" s="43">
        <f t="shared" si="4"/>
        <v>90</v>
      </c>
      <c r="T10" s="23"/>
    </row>
    <row r="11">
      <c r="A11" s="38">
        <f t="shared" si="5"/>
        <v>63</v>
      </c>
      <c r="B11" s="45"/>
      <c r="C11" s="43">
        <f t="shared" si="1"/>
        <v>63</v>
      </c>
      <c r="D11" s="29" t="s">
        <v>22</v>
      </c>
      <c r="E11" s="50">
        <f>D3*0.15</f>
        <v>9.45</v>
      </c>
      <c r="F11" s="38">
        <f t="shared" si="6"/>
        <v>104</v>
      </c>
      <c r="G11" s="45"/>
      <c r="H11" s="43">
        <f t="shared" si="2"/>
        <v>104</v>
      </c>
      <c r="I11" s="51" t="s">
        <v>22</v>
      </c>
      <c r="J11" s="50">
        <f>I3*0.15</f>
        <v>15.6</v>
      </c>
      <c r="K11" s="38">
        <f t="shared" si="7"/>
        <v>104</v>
      </c>
      <c r="L11" s="39"/>
      <c r="M11" s="43">
        <f t="shared" si="3"/>
        <v>104</v>
      </c>
      <c r="N11" s="29" t="s">
        <v>22</v>
      </c>
      <c r="O11" s="50">
        <f>N3*0.15</f>
        <v>15.6</v>
      </c>
      <c r="P11" s="38">
        <f t="shared" si="8"/>
        <v>90</v>
      </c>
      <c r="Q11" s="45"/>
      <c r="R11" s="43">
        <f t="shared" si="4"/>
        <v>90</v>
      </c>
      <c r="S11" s="29" t="s">
        <v>22</v>
      </c>
      <c r="T11" s="50">
        <f>S3*0.15</f>
        <v>13.5</v>
      </c>
    </row>
    <row r="12">
      <c r="A12" s="38">
        <f t="shared" si="5"/>
        <v>63</v>
      </c>
      <c r="B12" s="45"/>
      <c r="C12" s="43">
        <f t="shared" si="1"/>
        <v>63</v>
      </c>
      <c r="D12" s="29" t="s">
        <v>23</v>
      </c>
      <c r="E12" s="50">
        <f>D3*0.3</f>
        <v>18.9</v>
      </c>
      <c r="F12" s="38">
        <f t="shared" si="6"/>
        <v>104</v>
      </c>
      <c r="G12" s="45"/>
      <c r="H12" s="43">
        <f t="shared" si="2"/>
        <v>104</v>
      </c>
      <c r="I12" s="51" t="s">
        <v>23</v>
      </c>
      <c r="J12" s="50">
        <f>I3*0.3</f>
        <v>31.2</v>
      </c>
      <c r="K12" s="38">
        <f t="shared" si="7"/>
        <v>104</v>
      </c>
      <c r="L12" s="39"/>
      <c r="M12" s="43">
        <f t="shared" si="3"/>
        <v>104</v>
      </c>
      <c r="N12" s="29" t="s">
        <v>23</v>
      </c>
      <c r="O12" s="50">
        <f>N3*0.3</f>
        <v>31.2</v>
      </c>
      <c r="P12" s="38">
        <f t="shared" si="8"/>
        <v>90</v>
      </c>
      <c r="Q12" s="45"/>
      <c r="R12" s="43">
        <f t="shared" si="4"/>
        <v>90</v>
      </c>
      <c r="S12" s="29" t="s">
        <v>23</v>
      </c>
      <c r="T12" s="50">
        <f>S3*0.3</f>
        <v>27</v>
      </c>
    </row>
    <row r="13">
      <c r="A13" s="38">
        <f t="shared" si="5"/>
        <v>63</v>
      </c>
      <c r="B13" s="45"/>
      <c r="C13" s="43">
        <f t="shared" si="1"/>
        <v>63</v>
      </c>
      <c r="E13" s="23"/>
      <c r="F13" s="38">
        <f t="shared" si="6"/>
        <v>104</v>
      </c>
      <c r="G13" s="45"/>
      <c r="H13" s="43">
        <f t="shared" si="2"/>
        <v>104</v>
      </c>
      <c r="J13" s="23"/>
      <c r="K13" s="38">
        <f t="shared" si="7"/>
        <v>104</v>
      </c>
      <c r="L13" s="45"/>
      <c r="M13" s="43">
        <f t="shared" si="3"/>
        <v>104</v>
      </c>
      <c r="O13" s="23"/>
      <c r="P13" s="38">
        <f t="shared" si="8"/>
        <v>90</v>
      </c>
      <c r="Q13" s="45"/>
      <c r="R13" s="43">
        <f t="shared" si="4"/>
        <v>90</v>
      </c>
      <c r="T13" s="23"/>
    </row>
    <row r="14">
      <c r="A14" s="38">
        <f t="shared" si="5"/>
        <v>63</v>
      </c>
      <c r="B14" s="45"/>
      <c r="C14" s="43">
        <f t="shared" si="1"/>
        <v>63</v>
      </c>
      <c r="D14" s="52" t="s">
        <v>24</v>
      </c>
      <c r="E14" s="53">
        <f>E3*0.25</f>
        <v>7.35</v>
      </c>
      <c r="F14" s="38">
        <f t="shared" si="6"/>
        <v>104</v>
      </c>
      <c r="G14" s="45"/>
      <c r="H14" s="43">
        <f t="shared" si="2"/>
        <v>104</v>
      </c>
      <c r="I14" s="54" t="s">
        <v>24</v>
      </c>
      <c r="J14" s="53">
        <f>J3*0.25</f>
        <v>6</v>
      </c>
      <c r="K14" s="38">
        <f t="shared" si="7"/>
        <v>104</v>
      </c>
      <c r="L14" s="45"/>
      <c r="M14" s="43">
        <f t="shared" si="3"/>
        <v>104</v>
      </c>
      <c r="N14" s="52" t="s">
        <v>24</v>
      </c>
      <c r="O14" s="53">
        <f>O3*0.25</f>
        <v>5.4</v>
      </c>
      <c r="P14" s="38">
        <f t="shared" si="8"/>
        <v>90</v>
      </c>
      <c r="Q14" s="45"/>
      <c r="R14" s="43">
        <f t="shared" si="4"/>
        <v>90</v>
      </c>
      <c r="S14" s="52" t="s">
        <v>24</v>
      </c>
      <c r="T14" s="53">
        <f>T3*0.25</f>
        <v>6.5</v>
      </c>
    </row>
    <row r="15">
      <c r="A15" s="38">
        <f t="shared" si="5"/>
        <v>63</v>
      </c>
      <c r="B15" s="45"/>
      <c r="C15" s="43">
        <f t="shared" si="1"/>
        <v>63</v>
      </c>
      <c r="D15" s="55" t="s">
        <v>25</v>
      </c>
      <c r="E15" s="56">
        <f>E3*1.2</f>
        <v>35.28</v>
      </c>
      <c r="F15" s="38">
        <f t="shared" si="6"/>
        <v>104</v>
      </c>
      <c r="G15" s="45"/>
      <c r="H15" s="43">
        <f t="shared" si="2"/>
        <v>104</v>
      </c>
      <c r="I15" s="57" t="s">
        <v>25</v>
      </c>
      <c r="J15" s="56">
        <f>J3*1.2</f>
        <v>28.8</v>
      </c>
      <c r="K15" s="38">
        <f t="shared" si="7"/>
        <v>104</v>
      </c>
      <c r="L15" s="45"/>
      <c r="M15" s="43">
        <f t="shared" si="3"/>
        <v>104</v>
      </c>
      <c r="N15" s="55" t="s">
        <v>25</v>
      </c>
      <c r="O15" s="56">
        <f>O3*1.2</f>
        <v>25.92</v>
      </c>
      <c r="P15" s="38">
        <f t="shared" si="8"/>
        <v>90</v>
      </c>
      <c r="Q15" s="45"/>
      <c r="R15" s="43">
        <f t="shared" si="4"/>
        <v>90</v>
      </c>
      <c r="S15" s="55" t="s">
        <v>25</v>
      </c>
      <c r="T15" s="56">
        <f>T3*1.2</f>
        <v>31.2</v>
      </c>
    </row>
    <row r="16">
      <c r="A16" s="38">
        <f t="shared" si="5"/>
        <v>63</v>
      </c>
      <c r="B16" s="45"/>
      <c r="C16" s="43">
        <f t="shared" si="1"/>
        <v>63</v>
      </c>
      <c r="D16" s="58" t="s">
        <v>26</v>
      </c>
      <c r="E16" s="59">
        <f>E3*1.4</f>
        <v>41.16</v>
      </c>
      <c r="F16" s="38">
        <f t="shared" si="6"/>
        <v>104</v>
      </c>
      <c r="G16" s="45"/>
      <c r="H16" s="43">
        <f t="shared" si="2"/>
        <v>104</v>
      </c>
      <c r="I16" s="60" t="s">
        <v>26</v>
      </c>
      <c r="J16" s="59">
        <f>J3*1.4</f>
        <v>33.6</v>
      </c>
      <c r="K16" s="38">
        <f t="shared" si="7"/>
        <v>104</v>
      </c>
      <c r="L16" s="45"/>
      <c r="M16" s="43">
        <f t="shared" si="3"/>
        <v>104</v>
      </c>
      <c r="N16" s="58" t="s">
        <v>26</v>
      </c>
      <c r="O16" s="59">
        <f>O3*1.4</f>
        <v>30.24</v>
      </c>
      <c r="P16" s="38">
        <f t="shared" si="8"/>
        <v>90</v>
      </c>
      <c r="Q16" s="45"/>
      <c r="R16" s="43">
        <f t="shared" si="4"/>
        <v>90</v>
      </c>
      <c r="S16" s="58" t="s">
        <v>26</v>
      </c>
      <c r="T16" s="59">
        <f>T3*1.4</f>
        <v>36.4</v>
      </c>
    </row>
    <row r="17">
      <c r="A17" s="38">
        <f t="shared" si="5"/>
        <v>63</v>
      </c>
      <c r="B17" s="45"/>
      <c r="C17" s="43">
        <f t="shared" si="1"/>
        <v>63</v>
      </c>
      <c r="E17" s="23"/>
      <c r="F17" s="38">
        <f t="shared" si="6"/>
        <v>104</v>
      </c>
      <c r="G17" s="45"/>
      <c r="H17" s="43">
        <f t="shared" si="2"/>
        <v>104</v>
      </c>
      <c r="J17" s="23"/>
      <c r="K17" s="38">
        <f t="shared" si="7"/>
        <v>104</v>
      </c>
      <c r="L17" s="45"/>
      <c r="M17" s="43">
        <f t="shared" si="3"/>
        <v>104</v>
      </c>
      <c r="O17" s="23"/>
      <c r="P17" s="38">
        <f t="shared" si="8"/>
        <v>90</v>
      </c>
      <c r="Q17" s="45"/>
      <c r="R17" s="43">
        <f t="shared" si="4"/>
        <v>90</v>
      </c>
      <c r="T17" s="23"/>
    </row>
    <row r="18">
      <c r="A18" s="38">
        <f t="shared" si="5"/>
        <v>63</v>
      </c>
      <c r="B18" s="45"/>
      <c r="C18" s="43">
        <f t="shared" si="1"/>
        <v>63</v>
      </c>
      <c r="E18" s="23"/>
      <c r="F18" s="38">
        <f t="shared" si="6"/>
        <v>104</v>
      </c>
      <c r="G18" s="45"/>
      <c r="H18" s="43">
        <f t="shared" si="2"/>
        <v>104</v>
      </c>
      <c r="J18" s="23"/>
      <c r="K18" s="38">
        <f t="shared" si="7"/>
        <v>104</v>
      </c>
      <c r="L18" s="45"/>
      <c r="M18" s="43">
        <f t="shared" si="3"/>
        <v>104</v>
      </c>
      <c r="O18" s="23"/>
      <c r="P18" s="38">
        <f t="shared" si="8"/>
        <v>90</v>
      </c>
      <c r="Q18" s="45"/>
      <c r="R18" s="43">
        <f t="shared" si="4"/>
        <v>90</v>
      </c>
      <c r="T18" s="23"/>
    </row>
    <row r="19">
      <c r="A19" s="61">
        <f t="shared" si="5"/>
        <v>63</v>
      </c>
      <c r="B19" s="62"/>
      <c r="C19" s="63">
        <f t="shared" si="1"/>
        <v>63</v>
      </c>
      <c r="D19" s="64"/>
      <c r="E19" s="65"/>
      <c r="F19" s="61">
        <f t="shared" si="6"/>
        <v>104</v>
      </c>
      <c r="G19" s="62"/>
      <c r="H19" s="63">
        <f t="shared" si="2"/>
        <v>104</v>
      </c>
      <c r="I19" s="64"/>
      <c r="J19" s="65"/>
      <c r="K19" s="61">
        <f t="shared" si="7"/>
        <v>104</v>
      </c>
      <c r="L19" s="62"/>
      <c r="M19" s="63">
        <f t="shared" si="3"/>
        <v>104</v>
      </c>
      <c r="N19" s="64"/>
      <c r="O19" s="65"/>
      <c r="P19" s="61">
        <f t="shared" si="8"/>
        <v>90</v>
      </c>
      <c r="Q19" s="62"/>
      <c r="R19" s="63">
        <f t="shared" si="4"/>
        <v>90</v>
      </c>
      <c r="S19" s="64"/>
      <c r="T19" s="65"/>
    </row>
    <row r="21">
      <c r="A21" s="66" t="s">
        <v>27</v>
      </c>
      <c r="B21" s="67" t="s">
        <v>28</v>
      </c>
      <c r="F21" s="66" t="s">
        <v>27</v>
      </c>
      <c r="G21" s="67" t="s">
        <v>28</v>
      </c>
      <c r="K21" s="66" t="s">
        <v>27</v>
      </c>
      <c r="L21" s="67" t="s">
        <v>28</v>
      </c>
      <c r="P21" s="66" t="s">
        <v>27</v>
      </c>
      <c r="Q21" s="67" t="s">
        <v>28</v>
      </c>
    </row>
    <row r="22">
      <c r="A22" s="68">
        <v>13.0</v>
      </c>
      <c r="B22" s="69">
        <v>11.0</v>
      </c>
      <c r="F22" s="68">
        <v>15.0</v>
      </c>
      <c r="G22" s="69">
        <v>20.0</v>
      </c>
      <c r="K22" s="68">
        <v>15.0</v>
      </c>
      <c r="L22" s="69">
        <v>17.0</v>
      </c>
      <c r="P22" s="68">
        <v>10.0</v>
      </c>
      <c r="Q22" s="69">
        <v>16.0</v>
      </c>
    </row>
    <row r="23">
      <c r="A23" s="52" t="s">
        <v>29</v>
      </c>
      <c r="B23" s="70">
        <v>1.0</v>
      </c>
      <c r="F23" s="52" t="s">
        <v>29</v>
      </c>
      <c r="G23" s="70">
        <v>1.0</v>
      </c>
      <c r="K23" s="52" t="s">
        <v>29</v>
      </c>
      <c r="L23" s="70">
        <v>1.0</v>
      </c>
      <c r="P23" s="52" t="s">
        <v>29</v>
      </c>
      <c r="Q23" s="70">
        <v>1.0</v>
      </c>
    </row>
    <row r="24">
      <c r="A24" s="58" t="s">
        <v>30</v>
      </c>
      <c r="B24" s="71">
        <f>(B23-1)*5</f>
        <v>0</v>
      </c>
      <c r="F24" s="58" t="s">
        <v>30</v>
      </c>
      <c r="G24" s="71">
        <f>(G23-1)*5</f>
        <v>0</v>
      </c>
      <c r="K24" s="58" t="s">
        <v>30</v>
      </c>
      <c r="L24" s="71">
        <f>(L23-1)*5</f>
        <v>0</v>
      </c>
      <c r="P24" s="58" t="s">
        <v>30</v>
      </c>
      <c r="Q24" s="71">
        <f>(Q23-1)*5</f>
        <v>0</v>
      </c>
    </row>
  </sheetData>
  <mergeCells count="9">
    <mergeCell ref="K4:M5"/>
    <mergeCell ref="P4:R5"/>
    <mergeCell ref="A1:E1"/>
    <mergeCell ref="F1:J1"/>
    <mergeCell ref="K1:O1"/>
    <mergeCell ref="P1:T1"/>
    <mergeCell ref="W2:X2"/>
    <mergeCell ref="A4:C5"/>
    <mergeCell ref="F4:H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1.25"/>
    <col customWidth="1" min="2" max="2" width="7.25"/>
    <col customWidth="1" min="3" max="3" width="9.13"/>
    <col customWidth="1" min="4" max="4" width="11.25"/>
    <col customWidth="1" min="5" max="5" width="7.25"/>
    <col customWidth="1" min="6" max="6" width="9.13"/>
    <col customWidth="1" min="7" max="7" width="11.25"/>
    <col customWidth="1" min="8" max="8" width="7.25"/>
    <col customWidth="1" min="9" max="9" width="9.13"/>
    <col customWidth="1" min="10" max="10" width="11.25"/>
    <col customWidth="1" min="11" max="11" width="7.25"/>
    <col customWidth="1" min="12" max="12" width="9.13"/>
    <col customWidth="1" min="13" max="13" width="11.25"/>
    <col customWidth="1" min="14" max="14" width="7.25"/>
    <col customWidth="1" min="15" max="15" width="9.13"/>
    <col customWidth="1" min="16" max="16" width="11.25"/>
    <col customWidth="1" min="17" max="17" width="7.25"/>
    <col customWidth="1" min="18" max="18" width="9.13"/>
    <col customWidth="1" min="19" max="19" width="11.25"/>
    <col customWidth="1" min="20" max="20" width="7.25"/>
    <col customWidth="1" min="21" max="21" width="9.13"/>
  </cols>
  <sheetData>
    <row r="1">
      <c r="A1" s="72" t="s">
        <v>31</v>
      </c>
      <c r="B1" s="73"/>
      <c r="C1" s="74"/>
      <c r="D1" s="72" t="s">
        <v>31</v>
      </c>
      <c r="E1" s="73"/>
      <c r="F1" s="74"/>
      <c r="G1" s="72" t="s">
        <v>31</v>
      </c>
      <c r="H1" s="73"/>
      <c r="I1" s="74"/>
      <c r="J1" s="72" t="s">
        <v>31</v>
      </c>
      <c r="K1" s="73"/>
      <c r="L1" s="74"/>
      <c r="M1" s="72" t="s">
        <v>31</v>
      </c>
      <c r="N1" s="73"/>
      <c r="O1" s="74"/>
      <c r="P1" s="72" t="s">
        <v>31</v>
      </c>
      <c r="Q1" s="73"/>
      <c r="R1" s="74"/>
      <c r="S1" s="72" t="s">
        <v>31</v>
      </c>
      <c r="T1" s="73"/>
      <c r="U1" s="74"/>
      <c r="W1" s="75" t="s">
        <v>32</v>
      </c>
      <c r="X1" s="76"/>
      <c r="Y1" s="76"/>
      <c r="Z1" s="76"/>
      <c r="AA1" s="76"/>
      <c r="AB1" s="76"/>
      <c r="AC1" s="77"/>
    </row>
    <row r="2">
      <c r="A2" s="78" t="s">
        <v>4</v>
      </c>
      <c r="B2" s="79" t="s">
        <v>5</v>
      </c>
      <c r="C2" s="80" t="s">
        <v>33</v>
      </c>
      <c r="D2" s="78" t="s">
        <v>4</v>
      </c>
      <c r="E2" s="79" t="s">
        <v>5</v>
      </c>
      <c r="F2" s="80" t="s">
        <v>33</v>
      </c>
      <c r="G2" s="78" t="s">
        <v>4</v>
      </c>
      <c r="H2" s="79" t="s">
        <v>5</v>
      </c>
      <c r="I2" s="80" t="s">
        <v>33</v>
      </c>
      <c r="J2" s="78" t="s">
        <v>4</v>
      </c>
      <c r="K2" s="79" t="s">
        <v>5</v>
      </c>
      <c r="L2" s="80" t="s">
        <v>33</v>
      </c>
      <c r="M2" s="78" t="s">
        <v>4</v>
      </c>
      <c r="N2" s="79" t="s">
        <v>5</v>
      </c>
      <c r="O2" s="80" t="s">
        <v>33</v>
      </c>
      <c r="P2" s="78" t="s">
        <v>4</v>
      </c>
      <c r="Q2" s="79" t="s">
        <v>5</v>
      </c>
      <c r="R2" s="80" t="s">
        <v>33</v>
      </c>
      <c r="S2" s="78" t="s">
        <v>4</v>
      </c>
      <c r="T2" s="79" t="s">
        <v>5</v>
      </c>
      <c r="U2" s="80" t="s">
        <v>33</v>
      </c>
      <c r="W2" s="81" t="s">
        <v>34</v>
      </c>
      <c r="X2" s="82" t="s">
        <v>35</v>
      </c>
      <c r="Y2" s="83"/>
      <c r="Z2" s="84" t="s">
        <v>36</v>
      </c>
      <c r="AA2" s="83"/>
      <c r="AB2" s="85" t="s">
        <v>37</v>
      </c>
      <c r="AC2" s="86"/>
    </row>
    <row r="3">
      <c r="A3" s="87">
        <f>IF(A1="ETomato",$X$4,IF(A1="EPotato",$X$5,IF(A1="EBroccoli",$X$6,IF(A1="EBellPepper",$X$7,IF(A1="ECarrot",$X$8,IF(A1="MTomato",$Z$4,IF(A1="MPotato",$Z$5,IF(A1="MBroccoli",$Z$6,IF(A1="MBellPepper",$Z$7,IF(A1="MCarrot",$Z$8,IF(A1="HTomato",$AB$4,IF(A1="HPotato",$AB$5,IF(A1="HBroccoli",$AB$6,IF(A1="HBellPepper",$AB$7,IF(A1="HCarrot",$AB$8,0)))))))))))))))</f>
        <v>0</v>
      </c>
      <c r="B3" s="39">
        <f>IF(A1="ETomato",$Y$4,IF(A1="EPotato",$Y$5,IF(A1="EBroccoli",$Y$6,IF(A1="EBellPepper",$Y$7,IF(A1="ECarrot",$Y$8,IF(A1="MTomato",$AA$4,IF(A1="MPotato",$AA$5,IF(A1="MBroccoli",$AA$6,IF(A1="MBellPepper",$AA$7,IF(A1="MCarrot",$AA$8,IF(A1="HTomato",$AC$4,IF(A1="HPotato",$AC$5,IF(A1="HBroccoli",$AC$6,IF(A1="HBellPepper",$AC$7,IF(A1="HCarrot",$AC$8,0)))))))))))))))</f>
        <v>0</v>
      </c>
      <c r="C3" s="88"/>
      <c r="D3" s="87">
        <f>IF(D1="ETomato",$X$4,IF(D1="EPotato",$X$5,IF(D1="EBroccoli",$X$6,IF(D1="EBellPepper",$X$7,IF(D1="ECarrot",$X$8,IF(D1="MTomato",$Z$4,IF(D1="MPotato",$Z$5,IF(D1="MBroccoli",$Z$6,IF(D1="MBellPepper",$Z$7,IF(D1="MCarrot",$Z$8,IF(D1="HTomato",$AB$4,IF(D1="HPotato",$AB$5,IF(D1="HBroccoli",$AB$6,IF(D1="HBellPepper",$AB$7,IF(D1="HCarrot",$AB$8,0)))))))))))))))</f>
        <v>0</v>
      </c>
      <c r="E3" s="39">
        <f>IF(D1="ETomato",$Y$4,IF(D1="EPotato",$Y$5,IF(D1="EBroccoli",$Y$6,IF(D1="EBellPepper",$Y$7,IF(D1="ECarrot",$Y$8,IF(D1="MTomato",$AA$4,IF(D1="MPotato",$AA$5,IF(D1="MBroccoli",$AA$6,IF(D1="MBellPepper",$AA$7,IF(D1="MCarrot",$AA$8,IF(D1="HTomato",$AC$4,IF(D1="HPotato",$AC$5,IF(D1="HBroccoli",$AC$6,IF(D1="HBellPepper",$AC$7,IF(D1="HCarrot",$AC$8,0)))))))))))))))</f>
        <v>0</v>
      </c>
      <c r="F3" s="88"/>
      <c r="G3" s="87">
        <f>IF(G1="ETomato",$X$4,IF(G1="EPotato",$X$5,IF(G1="EBroccoli",$X$6,IF(G1="EBellPepper",$X$7,IF(G1="ECarrot",$X$8,IF(G1="MTomato",$Z$4,IF(G1="MPotato",$Z$5,IF(G1="MBroccoli",$Z$6,IF(G1="MBellPepper",$Z$7,IF(G1="MCarrot",$Z$8,IF(G1="HTomato",$AB$4,IF(G1="HPotato",$AB$5,IF(G1="HBroccoli",$AB$6,IF(G1="HBellPepper",$AB$7,IF(G1="HCarrot",$AB$8,0)))))))))))))))</f>
        <v>0</v>
      </c>
      <c r="H3" s="39">
        <f>IF(G1="ETomato",$Y$4,IF(G1="EPotato",$Y$5,IF(G1="EBroccoli",$Y$6,IF(G1="EBellPepper",$Y$7,IF(G1="ECarrot",$Y$8,IF(G1="MTomato",$AA$4,IF(G1="MPotato",$AA$5,IF(G1="MBroccoli",$AA$6,IF(G1="MBellPepper",$AA$7,IF(G1="MCarrot",$AA$8,IF(G1="HTomato",$AC$4,IF(G1="HPotato",$AC$5,IF(G1="HBroccoli",$AC$6,IF(G1="HBellPepper",$AC$7,IF(G1="HCarrot",$AC$8,0)))))))))))))))</f>
        <v>0</v>
      </c>
      <c r="I3" s="88"/>
      <c r="J3" s="87">
        <f>IF(J1="ETomato",$X$4,IF(J1="EPotato",$X$5,IF(J1="EBroccoli",$X$6,IF(J1="EBellPepper",$X$7,IF(J1="ECarrot",$X$8,IF(J1="MTomato",$Z$4,IF(J1="MPotato",$Z$5,IF(J1="MBroccoli",$Z$6,IF(J1="MBellPepper",$Z$7,IF(J1="MCarrot",$Z$8,IF(J1="HTomato",$AB$4,IF(J1="HPotato",$AB$5,IF(J1="HBroccoli",$AB$6,IF(J1="HBellPepper",$AB$7,IF(J1="HCarrot",$AB$8,0)))))))))))))))</f>
        <v>0</v>
      </c>
      <c r="K3" s="39">
        <f>IF(J1="ETomato",$Y$4,IF(J1="EPotato",$Y$5,IF(J1="EBroccoli",$Y$6,IF(J1="EBellPepper",$Y$7,IF(J1="ECarrot",$Y$8,IF(J1="MTomato",$AA$4,IF(J1="MPotato",$AA$5,IF(J1="MBroccoli",$AA$6,IF(J1="MBellPepper",$AA$7,IF(J1="MCarrot",$AA$8,IF(J1="HTomato",$AC$4,IF(J1="HPotato",$AC$5,IF(J1="HBroccoli",$AC$6,IF(J1="HBellPepper",$AC$7,IF(J1="HCarrot",$AC$8,0)))))))))))))))</f>
        <v>0</v>
      </c>
      <c r="L3" s="88"/>
      <c r="M3" s="87">
        <f>IF(M1="ETomato",$X$4,IF(M1="EPotato",$X$5,IF(M1="EBroccoli",$X$6,IF(M1="EBellPepper",$X$7,IF(M1="ECarrot",$X$8,IF(M1="MTomato",$Z$4,IF(M1="MPotato",$Z$5,IF(M1="MBroccoli",$Z$6,IF(M1="MBellPepper",$Z$7,IF(M1="MCarrot",$Z$8,IF(M1="HTomato",$AB$4,IF(M1="HPotato",$AB$5,IF(M1="HBroccoli",$AB$6,IF(M1="HBellPepper",$AB$7,IF(M1="HCarrot",$AB$8,0)))))))))))))))</f>
        <v>0</v>
      </c>
      <c r="N3" s="39">
        <f>IF(M1="ETomato",$Y$4,IF(M1="EPotato",$Y$5,IF(M1="EBroccoli",$Y$6,IF(M1="EBellPepper",$Y$7,IF(M1="ECarrot",$Y$8,IF(M1="MTomato",$AA$4,IF(M1="MPotato",$AA$5,IF(M1="MBroccoli",$AA$6,IF(M1="MBellPepper",$AA$7,IF(M1="MCarrot",$AA$8,IF(M1="HTomato",$AC$4,IF(M1="HPotato",$AC$5,IF(M1="HBroccoli",$AC$6,IF(M1="HBellPepper",$AC$7,IF(M1="HCarrot",$AC$8,0)))))))))))))))</f>
        <v>0</v>
      </c>
      <c r="O3" s="88"/>
      <c r="P3" s="87">
        <f>IF(P1="ETomato",$X$4,IF(P1="EPotato",$X$5,IF(P1="EBroccoli",$X$6,IF(P1="EBellPepper",$Z$7,IF(P1="ECarrot",$X$8,IF(P1="MTomato",$Z$4,IF(P1="MPotato",$Z$5,IF(P1="MBroccoli",$Z$6,IF(P1="MBellPepper",$Z$7,IF(P1="MCarrot",$Z$8,IF(P1="HTomato",$AB$4,IF(P1="HPotato",$AB$5,IF(P1="HBroccoli",$AB$6,IF(P1="HBellPepper",$AB$7,IF(P1="HCarrot",$AB$8,0)))))))))))))))</f>
        <v>0</v>
      </c>
      <c r="Q3" s="39">
        <f>IF(P1="ETomato",$Y$4,IF(P1="EPotato",$Y$5,IF(P1="EBroccoli",$Y$6,IF(P1="EBellPepper",$AA$7,IF(P1="ECarrot",$Y$8,IF(P1="MTomato",$AA$4,IF(P1="MPotato",$AA$5,IF(P1="MBroccoli",$AA$6,IF(P1="MBellPepper",$AA$7,IF(P1="MCarrot",$AA$8,IF(P1="HTomato",$AC$4,IF(P1="HPotato",$AC$5,IF(P1="HBroccoli",$AC$6,IF(P1="HBellPepper",$AC$7,IF(P1="HCarrot",$AC$8,0)))))))))))))))</f>
        <v>0</v>
      </c>
      <c r="R3" s="89"/>
      <c r="S3" s="87">
        <f>IF(S1="ETomato",$X$4,IF(S1="EPotato",$X$5,IF(S1="EBroccoli",$X$6,IF(S1="EBellPepper",$Z$7,IF(S1="ECarrot",$X$8,IF(S1="MTomato",$Z$4,IF(S1="MPotato",$Z$5,IF(S1="MBroccoli",$Z$6,IF(S1="MBellPepper",$Z$7,IF(S1="MCarrot",$Z$8,IF(S1="HTomato",$AB$4,IF(S1="HPotato",$AB$5,IF(S1="HBroccoli",$AB$6,IF(S1="HBellPepper",$AB$7,IF(S1="HCarrot",$AB$8,0)))))))))))))))</f>
        <v>0</v>
      </c>
      <c r="T3" s="39">
        <f>IF(S1="ETomato",$Y$4,IF(S1="EPotato",$Y$5,IF(S1="EBroccoli",$Y$6,IF(S1="EBellPepper",$AA$7,IF(S1="ECarrot",$Y$8,IF(S1="MTomato",$AA$4,IF(S1="MPotato",$AA$5,IF(S1="MBroccoli",$AA$6,IF(S1="MBellPepper",$AA$7,IF(S1="MCarrot",$AA$8,IF(S1="HTomato",$AC$4,IF(S1="HPotato",$AC$5,IF(S1="HBroccoli",$AC$6,IF(S1="HBellPepper",$AC$7,IF(S1="HCarrot",$AC$8,0)))))))))))))))</f>
        <v>0</v>
      </c>
      <c r="U3" s="89"/>
      <c r="W3" s="26"/>
      <c r="X3" s="90" t="s">
        <v>4</v>
      </c>
      <c r="Y3" s="91" t="s">
        <v>5</v>
      </c>
      <c r="Z3" s="90" t="s">
        <v>4</v>
      </c>
      <c r="AA3" s="91" t="s">
        <v>5</v>
      </c>
      <c r="AB3" s="90" t="s">
        <v>4</v>
      </c>
      <c r="AC3" s="92" t="s">
        <v>5</v>
      </c>
    </row>
    <row r="4">
      <c r="A4" s="93" t="s">
        <v>38</v>
      </c>
      <c r="B4" s="2"/>
      <c r="C4" s="3"/>
      <c r="D4" s="93" t="s">
        <v>38</v>
      </c>
      <c r="E4" s="2"/>
      <c r="F4" s="3"/>
      <c r="G4" s="93" t="s">
        <v>38</v>
      </c>
      <c r="H4" s="2"/>
      <c r="I4" s="3"/>
      <c r="J4" s="93" t="s">
        <v>38</v>
      </c>
      <c r="K4" s="2"/>
      <c r="L4" s="3"/>
      <c r="M4" s="93" t="s">
        <v>38</v>
      </c>
      <c r="N4" s="2"/>
      <c r="O4" s="3"/>
      <c r="P4" s="93" t="s">
        <v>38</v>
      </c>
      <c r="Q4" s="2"/>
      <c r="R4" s="3"/>
      <c r="S4" s="93" t="s">
        <v>38</v>
      </c>
      <c r="T4" s="2"/>
      <c r="U4" s="3"/>
      <c r="W4" s="94" t="s">
        <v>39</v>
      </c>
      <c r="X4" s="95">
        <v>52.0</v>
      </c>
      <c r="Y4" s="96">
        <v>9.0</v>
      </c>
      <c r="Z4" s="97">
        <v>64.0</v>
      </c>
      <c r="AA4" s="98">
        <v>34.0</v>
      </c>
      <c r="AB4" s="99">
        <v>284.0</v>
      </c>
      <c r="AC4" s="100">
        <v>42.0</v>
      </c>
    </row>
    <row r="5">
      <c r="A5" s="101"/>
      <c r="C5" s="21"/>
      <c r="D5" s="101"/>
      <c r="F5" s="21"/>
      <c r="G5" s="101"/>
      <c r="I5" s="21"/>
      <c r="J5" s="101"/>
      <c r="L5" s="21"/>
      <c r="M5" s="101"/>
      <c r="O5" s="21"/>
      <c r="P5" s="101"/>
      <c r="R5" s="21"/>
      <c r="S5" s="101"/>
      <c r="U5" s="21"/>
      <c r="W5" s="102" t="s">
        <v>40</v>
      </c>
      <c r="X5" s="103">
        <v>50.0</v>
      </c>
      <c r="Y5" s="104">
        <v>14.0</v>
      </c>
      <c r="Z5" s="105">
        <v>86.0</v>
      </c>
      <c r="AA5" s="106">
        <v>38.0</v>
      </c>
      <c r="AB5" s="107">
        <v>296.0</v>
      </c>
      <c r="AC5" s="108">
        <v>58.0</v>
      </c>
    </row>
    <row r="6">
      <c r="A6" s="109" t="s">
        <v>4</v>
      </c>
      <c r="B6" s="110" t="s">
        <v>41</v>
      </c>
      <c r="C6" s="111" t="s">
        <v>20</v>
      </c>
      <c r="D6" s="109" t="s">
        <v>4</v>
      </c>
      <c r="E6" s="110" t="s">
        <v>41</v>
      </c>
      <c r="F6" s="111" t="s">
        <v>20</v>
      </c>
      <c r="G6" s="109" t="s">
        <v>4</v>
      </c>
      <c r="H6" s="110" t="s">
        <v>41</v>
      </c>
      <c r="I6" s="111" t="s">
        <v>20</v>
      </c>
      <c r="J6" s="109" t="s">
        <v>4</v>
      </c>
      <c r="K6" s="110" t="s">
        <v>41</v>
      </c>
      <c r="L6" s="111" t="s">
        <v>20</v>
      </c>
      <c r="M6" s="109" t="s">
        <v>4</v>
      </c>
      <c r="N6" s="110" t="s">
        <v>41</v>
      </c>
      <c r="O6" s="111" t="s">
        <v>20</v>
      </c>
      <c r="P6" s="109" t="s">
        <v>4</v>
      </c>
      <c r="Q6" s="110" t="s">
        <v>41</v>
      </c>
      <c r="R6" s="111" t="s">
        <v>20</v>
      </c>
      <c r="S6" s="109" t="s">
        <v>4</v>
      </c>
      <c r="T6" s="110" t="s">
        <v>41</v>
      </c>
      <c r="U6" s="111" t="s">
        <v>20</v>
      </c>
      <c r="W6" s="102" t="s">
        <v>42</v>
      </c>
      <c r="X6" s="103">
        <v>40.0</v>
      </c>
      <c r="Y6" s="104">
        <v>16.0</v>
      </c>
      <c r="Z6" s="105">
        <v>62.0</v>
      </c>
      <c r="AA6" s="106">
        <v>28.0</v>
      </c>
      <c r="AB6" s="107">
        <v>264.0</v>
      </c>
      <c r="AC6" s="108">
        <v>50.0</v>
      </c>
    </row>
    <row r="7">
      <c r="A7" s="112">
        <f>A3</f>
        <v>0</v>
      </c>
      <c r="C7" s="23">
        <f t="shared" ref="C7:C20" si="1">A7-B7</f>
        <v>0</v>
      </c>
      <c r="D7" s="112">
        <f>D3</f>
        <v>0</v>
      </c>
      <c r="F7" s="23">
        <f t="shared" ref="F7:F20" si="2">D7-E7</f>
        <v>0</v>
      </c>
      <c r="G7" s="112">
        <f>G3</f>
        <v>0</v>
      </c>
      <c r="I7" s="23">
        <f t="shared" ref="I7:I20" si="3">G7-H7</f>
        <v>0</v>
      </c>
      <c r="J7" s="112">
        <f>J3</f>
        <v>0</v>
      </c>
      <c r="L7" s="23">
        <f t="shared" ref="L7:L20" si="4">J7-K7</f>
        <v>0</v>
      </c>
      <c r="M7" s="112">
        <f>M3</f>
        <v>0</v>
      </c>
      <c r="O7" s="23">
        <f t="shared" ref="O7:O20" si="5">M7-N7</f>
        <v>0</v>
      </c>
      <c r="P7" s="112">
        <f>P3</f>
        <v>0</v>
      </c>
      <c r="R7" s="23">
        <f t="shared" ref="R7:R20" si="6">P7-Q7</f>
        <v>0</v>
      </c>
      <c r="S7" s="112">
        <f>S3</f>
        <v>0</v>
      </c>
      <c r="U7" s="23">
        <f t="shared" ref="U7:U20" si="7">S7-T7</f>
        <v>0</v>
      </c>
      <c r="W7" s="102" t="s">
        <v>43</v>
      </c>
      <c r="X7" s="103">
        <v>48.0</v>
      </c>
      <c r="Y7" s="104">
        <v>10.0</v>
      </c>
      <c r="Z7" s="105">
        <v>82.0</v>
      </c>
      <c r="AA7" s="106">
        <v>30.0</v>
      </c>
      <c r="AB7" s="107">
        <v>278.0</v>
      </c>
      <c r="AC7" s="108">
        <v>52.0</v>
      </c>
    </row>
    <row r="8">
      <c r="A8" s="112">
        <f t="shared" ref="A8:A20" si="8">C7</f>
        <v>0</v>
      </c>
      <c r="C8" s="23">
        <f t="shared" si="1"/>
        <v>0</v>
      </c>
      <c r="D8" s="112">
        <f t="shared" ref="D8:D20" si="9">F7</f>
        <v>0</v>
      </c>
      <c r="F8" s="23">
        <f t="shared" si="2"/>
        <v>0</v>
      </c>
      <c r="G8" s="112">
        <f t="shared" ref="G8:G20" si="10">I7</f>
        <v>0</v>
      </c>
      <c r="I8" s="23">
        <f t="shared" si="3"/>
        <v>0</v>
      </c>
      <c r="J8" s="112">
        <f t="shared" ref="J8:J20" si="11">L7</f>
        <v>0</v>
      </c>
      <c r="L8" s="23">
        <f t="shared" si="4"/>
        <v>0</v>
      </c>
      <c r="M8" s="112">
        <f t="shared" ref="M8:M20" si="12">O7</f>
        <v>0</v>
      </c>
      <c r="O8" s="23">
        <f t="shared" si="5"/>
        <v>0</v>
      </c>
      <c r="P8" s="112">
        <f t="shared" ref="P8:P20" si="13">R7</f>
        <v>0</v>
      </c>
      <c r="R8" s="23">
        <f t="shared" si="6"/>
        <v>0</v>
      </c>
      <c r="S8" s="112">
        <f t="shared" ref="S8:S20" si="14">U7</f>
        <v>0</v>
      </c>
      <c r="U8" s="23">
        <f t="shared" si="7"/>
        <v>0</v>
      </c>
      <c r="W8" s="113" t="s">
        <v>44</v>
      </c>
      <c r="X8" s="114">
        <v>58.0</v>
      </c>
      <c r="Y8" s="115">
        <v>12.0</v>
      </c>
      <c r="Z8" s="116">
        <v>76.0</v>
      </c>
      <c r="AA8" s="117">
        <v>36.0</v>
      </c>
      <c r="AB8" s="118">
        <v>264.0</v>
      </c>
      <c r="AC8" s="119">
        <v>46.0</v>
      </c>
    </row>
    <row r="9">
      <c r="A9" s="112">
        <f t="shared" si="8"/>
        <v>0</v>
      </c>
      <c r="C9" s="23">
        <f t="shared" si="1"/>
        <v>0</v>
      </c>
      <c r="D9" s="112">
        <f t="shared" si="9"/>
        <v>0</v>
      </c>
      <c r="F9" s="23">
        <f t="shared" si="2"/>
        <v>0</v>
      </c>
      <c r="G9" s="112">
        <f t="shared" si="10"/>
        <v>0</v>
      </c>
      <c r="I9" s="23">
        <f t="shared" si="3"/>
        <v>0</v>
      </c>
      <c r="J9" s="112">
        <f t="shared" si="11"/>
        <v>0</v>
      </c>
      <c r="L9" s="23">
        <f t="shared" si="4"/>
        <v>0</v>
      </c>
      <c r="M9" s="112">
        <f t="shared" si="12"/>
        <v>0</v>
      </c>
      <c r="O9" s="23">
        <f t="shared" si="5"/>
        <v>0</v>
      </c>
      <c r="P9" s="112">
        <f t="shared" si="13"/>
        <v>0</v>
      </c>
      <c r="R9" s="23">
        <f t="shared" si="6"/>
        <v>0</v>
      </c>
      <c r="S9" s="112">
        <f t="shared" si="14"/>
        <v>0</v>
      </c>
      <c r="U9" s="23">
        <f t="shared" si="7"/>
        <v>0</v>
      </c>
    </row>
    <row r="10">
      <c r="A10" s="112">
        <f t="shared" si="8"/>
        <v>0</v>
      </c>
      <c r="C10" s="23">
        <f t="shared" si="1"/>
        <v>0</v>
      </c>
      <c r="D10" s="112">
        <f t="shared" si="9"/>
        <v>0</v>
      </c>
      <c r="F10" s="23">
        <f t="shared" si="2"/>
        <v>0</v>
      </c>
      <c r="G10" s="112">
        <f t="shared" si="10"/>
        <v>0</v>
      </c>
      <c r="I10" s="23">
        <f t="shared" si="3"/>
        <v>0</v>
      </c>
      <c r="J10" s="112">
        <f t="shared" si="11"/>
        <v>0</v>
      </c>
      <c r="L10" s="23">
        <f t="shared" si="4"/>
        <v>0</v>
      </c>
      <c r="M10" s="112">
        <f t="shared" si="12"/>
        <v>0</v>
      </c>
      <c r="O10" s="23">
        <f t="shared" si="5"/>
        <v>0</v>
      </c>
      <c r="P10" s="112">
        <f t="shared" si="13"/>
        <v>0</v>
      </c>
      <c r="R10" s="23">
        <f t="shared" si="6"/>
        <v>0</v>
      </c>
      <c r="S10" s="112">
        <f t="shared" si="14"/>
        <v>0</v>
      </c>
      <c r="U10" s="23">
        <f t="shared" si="7"/>
        <v>0</v>
      </c>
    </row>
    <row r="11">
      <c r="A11" s="112">
        <f t="shared" si="8"/>
        <v>0</v>
      </c>
      <c r="C11" s="23">
        <f t="shared" si="1"/>
        <v>0</v>
      </c>
      <c r="D11" s="112">
        <f t="shared" si="9"/>
        <v>0</v>
      </c>
      <c r="F11" s="23">
        <f t="shared" si="2"/>
        <v>0</v>
      </c>
      <c r="G11" s="112">
        <f t="shared" si="10"/>
        <v>0</v>
      </c>
      <c r="I11" s="23">
        <f t="shared" si="3"/>
        <v>0</v>
      </c>
      <c r="J11" s="112">
        <f t="shared" si="11"/>
        <v>0</v>
      </c>
      <c r="L11" s="23">
        <f t="shared" si="4"/>
        <v>0</v>
      </c>
      <c r="M11" s="112">
        <f t="shared" si="12"/>
        <v>0</v>
      </c>
      <c r="O11" s="23">
        <f t="shared" si="5"/>
        <v>0</v>
      </c>
      <c r="P11" s="112">
        <f t="shared" si="13"/>
        <v>0</v>
      </c>
      <c r="R11" s="23">
        <f t="shared" si="6"/>
        <v>0</v>
      </c>
      <c r="S11" s="112">
        <f t="shared" si="14"/>
        <v>0</v>
      </c>
      <c r="U11" s="23">
        <f t="shared" si="7"/>
        <v>0</v>
      </c>
    </row>
    <row r="12">
      <c r="A12" s="112">
        <f t="shared" si="8"/>
        <v>0</v>
      </c>
      <c r="C12" s="23">
        <f t="shared" si="1"/>
        <v>0</v>
      </c>
      <c r="D12" s="112">
        <f t="shared" si="9"/>
        <v>0</v>
      </c>
      <c r="F12" s="23">
        <f t="shared" si="2"/>
        <v>0</v>
      </c>
      <c r="G12" s="112">
        <f t="shared" si="10"/>
        <v>0</v>
      </c>
      <c r="I12" s="23">
        <f t="shared" si="3"/>
        <v>0</v>
      </c>
      <c r="J12" s="112">
        <f t="shared" si="11"/>
        <v>0</v>
      </c>
      <c r="L12" s="23">
        <f t="shared" si="4"/>
        <v>0</v>
      </c>
      <c r="M12" s="112">
        <f t="shared" si="12"/>
        <v>0</v>
      </c>
      <c r="O12" s="23">
        <f t="shared" si="5"/>
        <v>0</v>
      </c>
      <c r="P12" s="112">
        <f t="shared" si="13"/>
        <v>0</v>
      </c>
      <c r="R12" s="23">
        <f t="shared" si="6"/>
        <v>0</v>
      </c>
      <c r="S12" s="112">
        <f t="shared" si="14"/>
        <v>0</v>
      </c>
      <c r="U12" s="23">
        <f t="shared" si="7"/>
        <v>0</v>
      </c>
    </row>
    <row r="13">
      <c r="A13" s="112">
        <f t="shared" si="8"/>
        <v>0</v>
      </c>
      <c r="C13" s="23">
        <f t="shared" si="1"/>
        <v>0</v>
      </c>
      <c r="D13" s="112">
        <f t="shared" si="9"/>
        <v>0</v>
      </c>
      <c r="F13" s="23">
        <f t="shared" si="2"/>
        <v>0</v>
      </c>
      <c r="G13" s="112">
        <f t="shared" si="10"/>
        <v>0</v>
      </c>
      <c r="I13" s="23">
        <f t="shared" si="3"/>
        <v>0</v>
      </c>
      <c r="J13" s="112">
        <f t="shared" si="11"/>
        <v>0</v>
      </c>
      <c r="L13" s="23">
        <f t="shared" si="4"/>
        <v>0</v>
      </c>
      <c r="M13" s="112">
        <f t="shared" si="12"/>
        <v>0</v>
      </c>
      <c r="O13" s="23">
        <f t="shared" si="5"/>
        <v>0</v>
      </c>
      <c r="P13" s="112">
        <f t="shared" si="13"/>
        <v>0</v>
      </c>
      <c r="R13" s="23">
        <f t="shared" si="6"/>
        <v>0</v>
      </c>
      <c r="S13" s="112">
        <f t="shared" si="14"/>
        <v>0</v>
      </c>
      <c r="U13" s="23">
        <f t="shared" si="7"/>
        <v>0</v>
      </c>
    </row>
    <row r="14">
      <c r="A14" s="112">
        <f t="shared" si="8"/>
        <v>0</v>
      </c>
      <c r="C14" s="23">
        <f t="shared" si="1"/>
        <v>0</v>
      </c>
      <c r="D14" s="112">
        <f t="shared" si="9"/>
        <v>0</v>
      </c>
      <c r="F14" s="23">
        <f t="shared" si="2"/>
        <v>0</v>
      </c>
      <c r="G14" s="112">
        <f t="shared" si="10"/>
        <v>0</v>
      </c>
      <c r="I14" s="23">
        <f t="shared" si="3"/>
        <v>0</v>
      </c>
      <c r="J14" s="112">
        <f t="shared" si="11"/>
        <v>0</v>
      </c>
      <c r="L14" s="23">
        <f t="shared" si="4"/>
        <v>0</v>
      </c>
      <c r="M14" s="112">
        <f t="shared" si="12"/>
        <v>0</v>
      </c>
      <c r="O14" s="23">
        <f t="shared" si="5"/>
        <v>0</v>
      </c>
      <c r="P14" s="112">
        <f t="shared" si="13"/>
        <v>0</v>
      </c>
      <c r="R14" s="23">
        <f t="shared" si="6"/>
        <v>0</v>
      </c>
      <c r="S14" s="112">
        <f t="shared" si="14"/>
        <v>0</v>
      </c>
      <c r="U14" s="23">
        <f t="shared" si="7"/>
        <v>0</v>
      </c>
    </row>
    <row r="15">
      <c r="A15" s="112">
        <f t="shared" si="8"/>
        <v>0</v>
      </c>
      <c r="C15" s="23">
        <f t="shared" si="1"/>
        <v>0</v>
      </c>
      <c r="D15" s="112">
        <f t="shared" si="9"/>
        <v>0</v>
      </c>
      <c r="F15" s="23">
        <f t="shared" si="2"/>
        <v>0</v>
      </c>
      <c r="G15" s="112">
        <f t="shared" si="10"/>
        <v>0</v>
      </c>
      <c r="I15" s="23">
        <f t="shared" si="3"/>
        <v>0</v>
      </c>
      <c r="J15" s="112">
        <f t="shared" si="11"/>
        <v>0</v>
      </c>
      <c r="L15" s="23">
        <f t="shared" si="4"/>
        <v>0</v>
      </c>
      <c r="M15" s="112">
        <f t="shared" si="12"/>
        <v>0</v>
      </c>
      <c r="O15" s="23">
        <f t="shared" si="5"/>
        <v>0</v>
      </c>
      <c r="P15" s="112">
        <f t="shared" si="13"/>
        <v>0</v>
      </c>
      <c r="R15" s="23">
        <f t="shared" si="6"/>
        <v>0</v>
      </c>
      <c r="S15" s="112">
        <f t="shared" si="14"/>
        <v>0</v>
      </c>
      <c r="U15" s="23">
        <f t="shared" si="7"/>
        <v>0</v>
      </c>
    </row>
    <row r="16">
      <c r="A16" s="112">
        <f t="shared" si="8"/>
        <v>0</v>
      </c>
      <c r="C16" s="23">
        <f t="shared" si="1"/>
        <v>0</v>
      </c>
      <c r="D16" s="112">
        <f t="shared" si="9"/>
        <v>0</v>
      </c>
      <c r="F16" s="23">
        <f t="shared" si="2"/>
        <v>0</v>
      </c>
      <c r="G16" s="112">
        <f t="shared" si="10"/>
        <v>0</v>
      </c>
      <c r="I16" s="23">
        <f t="shared" si="3"/>
        <v>0</v>
      </c>
      <c r="J16" s="112">
        <f t="shared" si="11"/>
        <v>0</v>
      </c>
      <c r="L16" s="23">
        <f t="shared" si="4"/>
        <v>0</v>
      </c>
      <c r="M16" s="112">
        <f t="shared" si="12"/>
        <v>0</v>
      </c>
      <c r="O16" s="23">
        <f t="shared" si="5"/>
        <v>0</v>
      </c>
      <c r="P16" s="112">
        <f t="shared" si="13"/>
        <v>0</v>
      </c>
      <c r="R16" s="23">
        <f t="shared" si="6"/>
        <v>0</v>
      </c>
      <c r="S16" s="112">
        <f t="shared" si="14"/>
        <v>0</v>
      </c>
      <c r="U16" s="23">
        <f t="shared" si="7"/>
        <v>0</v>
      </c>
    </row>
    <row r="17">
      <c r="A17" s="112">
        <f t="shared" si="8"/>
        <v>0</v>
      </c>
      <c r="C17" s="23">
        <f t="shared" si="1"/>
        <v>0</v>
      </c>
      <c r="D17" s="112">
        <f t="shared" si="9"/>
        <v>0</v>
      </c>
      <c r="F17" s="23">
        <f t="shared" si="2"/>
        <v>0</v>
      </c>
      <c r="G17" s="112">
        <f t="shared" si="10"/>
        <v>0</v>
      </c>
      <c r="I17" s="23">
        <f t="shared" si="3"/>
        <v>0</v>
      </c>
      <c r="J17" s="112">
        <f t="shared" si="11"/>
        <v>0</v>
      </c>
      <c r="L17" s="23">
        <f t="shared" si="4"/>
        <v>0</v>
      </c>
      <c r="M17" s="112">
        <f t="shared" si="12"/>
        <v>0</v>
      </c>
      <c r="O17" s="23">
        <f t="shared" si="5"/>
        <v>0</v>
      </c>
      <c r="P17" s="112">
        <f t="shared" si="13"/>
        <v>0</v>
      </c>
      <c r="R17" s="23">
        <f t="shared" si="6"/>
        <v>0</v>
      </c>
      <c r="S17" s="112">
        <f t="shared" si="14"/>
        <v>0</v>
      </c>
      <c r="U17" s="23">
        <f t="shared" si="7"/>
        <v>0</v>
      </c>
    </row>
    <row r="18">
      <c r="A18" s="112">
        <f t="shared" si="8"/>
        <v>0</v>
      </c>
      <c r="C18" s="23">
        <f t="shared" si="1"/>
        <v>0</v>
      </c>
      <c r="D18" s="112">
        <f t="shared" si="9"/>
        <v>0</v>
      </c>
      <c r="F18" s="23">
        <f t="shared" si="2"/>
        <v>0</v>
      </c>
      <c r="G18" s="112">
        <f t="shared" si="10"/>
        <v>0</v>
      </c>
      <c r="I18" s="23">
        <f t="shared" si="3"/>
        <v>0</v>
      </c>
      <c r="J18" s="112">
        <f t="shared" si="11"/>
        <v>0</v>
      </c>
      <c r="L18" s="23">
        <f t="shared" si="4"/>
        <v>0</v>
      </c>
      <c r="M18" s="112">
        <f t="shared" si="12"/>
        <v>0</v>
      </c>
      <c r="O18" s="23">
        <f t="shared" si="5"/>
        <v>0</v>
      </c>
      <c r="P18" s="112">
        <f t="shared" si="13"/>
        <v>0</v>
      </c>
      <c r="R18" s="23">
        <f t="shared" si="6"/>
        <v>0</v>
      </c>
      <c r="S18" s="112">
        <f t="shared" si="14"/>
        <v>0</v>
      </c>
      <c r="U18" s="23">
        <f t="shared" si="7"/>
        <v>0</v>
      </c>
    </row>
    <row r="19">
      <c r="A19" s="112">
        <f t="shared" si="8"/>
        <v>0</v>
      </c>
      <c r="C19" s="23">
        <f t="shared" si="1"/>
        <v>0</v>
      </c>
      <c r="D19" s="112">
        <f t="shared" si="9"/>
        <v>0</v>
      </c>
      <c r="F19" s="23">
        <f t="shared" si="2"/>
        <v>0</v>
      </c>
      <c r="G19" s="112">
        <f t="shared" si="10"/>
        <v>0</v>
      </c>
      <c r="I19" s="23">
        <f t="shared" si="3"/>
        <v>0</v>
      </c>
      <c r="J19" s="112">
        <f t="shared" si="11"/>
        <v>0</v>
      </c>
      <c r="L19" s="23">
        <f t="shared" si="4"/>
        <v>0</v>
      </c>
      <c r="M19" s="112">
        <f t="shared" si="12"/>
        <v>0</v>
      </c>
      <c r="O19" s="23">
        <f t="shared" si="5"/>
        <v>0</v>
      </c>
      <c r="P19" s="112">
        <f t="shared" si="13"/>
        <v>0</v>
      </c>
      <c r="R19" s="23">
        <f t="shared" si="6"/>
        <v>0</v>
      </c>
      <c r="S19" s="112">
        <f t="shared" si="14"/>
        <v>0</v>
      </c>
      <c r="U19" s="23">
        <f t="shared" si="7"/>
        <v>0</v>
      </c>
    </row>
    <row r="20">
      <c r="A20" s="120">
        <f t="shared" si="8"/>
        <v>0</v>
      </c>
      <c r="B20" s="64"/>
      <c r="C20" s="65">
        <f t="shared" si="1"/>
        <v>0</v>
      </c>
      <c r="D20" s="120">
        <f t="shared" si="9"/>
        <v>0</v>
      </c>
      <c r="E20" s="64"/>
      <c r="F20" s="65">
        <f t="shared" si="2"/>
        <v>0</v>
      </c>
      <c r="G20" s="120">
        <f t="shared" si="10"/>
        <v>0</v>
      </c>
      <c r="H20" s="64"/>
      <c r="I20" s="65">
        <f t="shared" si="3"/>
        <v>0</v>
      </c>
      <c r="J20" s="120">
        <f t="shared" si="11"/>
        <v>0</v>
      </c>
      <c r="K20" s="64"/>
      <c r="L20" s="65">
        <f t="shared" si="4"/>
        <v>0</v>
      </c>
      <c r="M20" s="120">
        <f t="shared" si="12"/>
        <v>0</v>
      </c>
      <c r="N20" s="64"/>
      <c r="O20" s="65">
        <f t="shared" si="5"/>
        <v>0</v>
      </c>
      <c r="P20" s="120">
        <f t="shared" si="13"/>
        <v>0</v>
      </c>
      <c r="Q20" s="64"/>
      <c r="R20" s="65">
        <f t="shared" si="6"/>
        <v>0</v>
      </c>
      <c r="S20" s="120">
        <f t="shared" si="14"/>
        <v>0</v>
      </c>
      <c r="T20" s="64"/>
      <c r="U20" s="65">
        <f t="shared" si="7"/>
        <v>0</v>
      </c>
    </row>
    <row r="22">
      <c r="A22" s="121" t="s">
        <v>45</v>
      </c>
      <c r="D22" s="121" t="s">
        <v>45</v>
      </c>
      <c r="G22" s="121" t="s">
        <v>45</v>
      </c>
      <c r="J22" s="121" t="s">
        <v>45</v>
      </c>
      <c r="M22" s="121" t="s">
        <v>45</v>
      </c>
      <c r="P22" s="121" t="s">
        <v>45</v>
      </c>
      <c r="S22" s="121" t="s">
        <v>45</v>
      </c>
    </row>
    <row r="23">
      <c r="A23" s="122">
        <f>A3*0.05</f>
        <v>0</v>
      </c>
      <c r="D23" s="122">
        <f>D3*0.05</f>
        <v>0</v>
      </c>
      <c r="G23" s="122">
        <f>G3*0.05</f>
        <v>0</v>
      </c>
      <c r="J23" s="122">
        <f>J3*0.05</f>
        <v>0</v>
      </c>
      <c r="M23" s="122">
        <f>M3*0.05</f>
        <v>0</v>
      </c>
      <c r="P23" s="122">
        <f>P3*0.05</f>
        <v>0</v>
      </c>
      <c r="S23" s="122">
        <f>S3*0.05</f>
        <v>0</v>
      </c>
    </row>
    <row r="25">
      <c r="A25" s="123" t="s">
        <v>46</v>
      </c>
      <c r="B25" s="73"/>
      <c r="C25" s="74"/>
    </row>
    <row r="26">
      <c r="A26" s="124" t="s">
        <v>47</v>
      </c>
      <c r="B26" s="125"/>
      <c r="C26" s="126"/>
    </row>
    <row r="27">
      <c r="A27" s="127" t="s">
        <v>48</v>
      </c>
      <c r="B27" s="128"/>
      <c r="C27" s="129"/>
    </row>
    <row r="28">
      <c r="A28" s="130" t="s">
        <v>49</v>
      </c>
      <c r="B28" s="131"/>
      <c r="C28" s="132"/>
    </row>
  </sheetData>
  <mergeCells count="23">
    <mergeCell ref="A1:C1"/>
    <mergeCell ref="D1:F1"/>
    <mergeCell ref="G1:I1"/>
    <mergeCell ref="J1:L1"/>
    <mergeCell ref="M1:O1"/>
    <mergeCell ref="P1:R1"/>
    <mergeCell ref="W1:AC1"/>
    <mergeCell ref="G4:I5"/>
    <mergeCell ref="J4:L5"/>
    <mergeCell ref="A25:C25"/>
    <mergeCell ref="A26:C26"/>
    <mergeCell ref="A27:C27"/>
    <mergeCell ref="A28:C28"/>
    <mergeCell ref="M4:O5"/>
    <mergeCell ref="P4:R5"/>
    <mergeCell ref="S1:U1"/>
    <mergeCell ref="W2:W3"/>
    <mergeCell ref="X2:Y2"/>
    <mergeCell ref="Z2:AA2"/>
    <mergeCell ref="AB2:AC2"/>
    <mergeCell ref="A4:C5"/>
    <mergeCell ref="D4:F5"/>
    <mergeCell ref="S4:U5"/>
  </mergeCells>
  <drawing r:id="rId1"/>
</worksheet>
</file>